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520" activeTab="0"/>
  </bookViews>
  <sheets>
    <sheet name="Pattern" sheetId="1" r:id="rId1"/>
    <sheet name="Overhead Calc." sheetId="2" state="hidden" r:id="rId2"/>
    <sheet name="Composite" sheetId="3" r:id="rId3"/>
    <sheet name="Overhead View" sheetId="4" r:id="rId4"/>
    <sheet name="mL Calculation" sheetId="5" r:id="rId5"/>
  </sheets>
  <definedNames>
    <definedName name="_xlnm.Print_Area" localSheetId="2">'Composite'!$A$11:$H$38</definedName>
  </definedNames>
  <calcPr fullCalcOnLoad="1"/>
</workbook>
</file>

<file path=xl/sharedStrings.xml><?xml version="1.0" encoding="utf-8"?>
<sst xmlns="http://schemas.openxmlformats.org/spreadsheetml/2006/main" count="258" uniqueCount="159">
  <si>
    <t>Tournament Name</t>
  </si>
  <si>
    <t>Bowling Center</t>
  </si>
  <si>
    <t>City, State</t>
  </si>
  <si>
    <t>Dates</t>
  </si>
  <si>
    <t>Volume</t>
  </si>
  <si>
    <t>Oil Travel</t>
  </si>
  <si>
    <t>Per</t>
  </si>
  <si>
    <t>Forward</t>
  </si>
  <si>
    <t>Distance</t>
  </si>
  <si>
    <t>Board:</t>
  </si>
  <si>
    <t>µL</t>
  </si>
  <si>
    <t>feet</t>
  </si>
  <si>
    <t>Screen #</t>
  </si>
  <si>
    <t>Left   End of Stream</t>
  </si>
  <si>
    <t>Right End of Stream</t>
  </si>
  <si>
    <t># Loads or Streams</t>
  </si>
  <si>
    <t>Travel Speed (in/sec)</t>
  </si>
  <si>
    <t>Beginning Distance of Load (feet)</t>
  </si>
  <si>
    <t>Ending Distance of Load (feet)</t>
  </si>
  <si>
    <t># Boards Crossed per Load</t>
  </si>
  <si>
    <t>Total Boards Crossed</t>
  </si>
  <si>
    <t>Total Volume of Oil (µL)</t>
  </si>
  <si>
    <t>01F</t>
  </si>
  <si>
    <t>02F</t>
  </si>
  <si>
    <t>03F</t>
  </si>
  <si>
    <t>04F</t>
  </si>
  <si>
    <t>05F</t>
  </si>
  <si>
    <t>06F</t>
  </si>
  <si>
    <t>07F</t>
  </si>
  <si>
    <t>08F</t>
  </si>
  <si>
    <t>09F</t>
  </si>
  <si>
    <t>10F</t>
  </si>
  <si>
    <t>11F</t>
  </si>
  <si>
    <t>12F</t>
  </si>
  <si>
    <t>13F</t>
  </si>
  <si>
    <t>14F</t>
  </si>
  <si>
    <t>15F</t>
  </si>
  <si>
    <t>Total # Boards Crossed / mL on FWD</t>
  </si>
  <si>
    <t>Reverse Oil</t>
  </si>
  <si>
    <t>Reverse</t>
  </si>
  <si>
    <t>01R</t>
  </si>
  <si>
    <t>02R</t>
  </si>
  <si>
    <t>03R</t>
  </si>
  <si>
    <t>04R</t>
  </si>
  <si>
    <t>05R</t>
  </si>
  <si>
    <t>06R</t>
  </si>
  <si>
    <t>07R</t>
  </si>
  <si>
    <t>08R</t>
  </si>
  <si>
    <t>09R</t>
  </si>
  <si>
    <t>10R</t>
  </si>
  <si>
    <t>11R</t>
  </si>
  <si>
    <t>12R</t>
  </si>
  <si>
    <t>13R</t>
  </si>
  <si>
    <t>14R</t>
  </si>
  <si>
    <t>15R</t>
  </si>
  <si>
    <t>Total # Boards Crossed / mL on REV</t>
  </si>
  <si>
    <t>Total # Boards / mL FWD and REV</t>
  </si>
  <si>
    <t>Tape Location</t>
  </si>
  <si>
    <t>S</t>
  </si>
  <si>
    <t>c</t>
  </si>
  <si>
    <t>r</t>
  </si>
  <si>
    <t>e</t>
  </si>
  <si>
    <t>n</t>
  </si>
  <si>
    <t>Pump Calibration:</t>
  </si>
  <si>
    <t>1L</t>
  </si>
  <si>
    <t>#1</t>
  </si>
  <si>
    <t>#2</t>
  </si>
  <si>
    <t>#3</t>
  </si>
  <si>
    <t>#4</t>
  </si>
  <si>
    <t>#5</t>
  </si>
  <si>
    <t>#6</t>
  </si>
  <si>
    <t>2L</t>
  </si>
  <si>
    <t>3L</t>
  </si>
  <si>
    <t>4L</t>
  </si>
  <si>
    <t>5L</t>
  </si>
  <si>
    <t>6L</t>
  </si>
  <si>
    <t>7L</t>
  </si>
  <si>
    <t>8L</t>
  </si>
  <si>
    <t>9L</t>
  </si>
  <si>
    <t>10L</t>
  </si>
  <si>
    <t>11L</t>
  </si>
  <si>
    <t>12L</t>
  </si>
  <si>
    <t>13L</t>
  </si>
  <si>
    <t>14L</t>
  </si>
  <si>
    <t>15L</t>
  </si>
  <si>
    <t>16L</t>
  </si>
  <si>
    <t>17L</t>
  </si>
  <si>
    <t>18L</t>
  </si>
  <si>
    <t>19L</t>
  </si>
  <si>
    <t>19R</t>
  </si>
  <si>
    <t>18R</t>
  </si>
  <si>
    <t>17R</t>
  </si>
  <si>
    <t>16R</t>
  </si>
  <si>
    <t xml:space="preserve"> 9R</t>
  </si>
  <si>
    <t xml:space="preserve"> 8R</t>
  </si>
  <si>
    <t>7R</t>
  </si>
  <si>
    <t>6R</t>
  </si>
  <si>
    <t>5R</t>
  </si>
  <si>
    <t>4R</t>
  </si>
  <si>
    <t>3R</t>
  </si>
  <si>
    <t>2R</t>
  </si>
  <si>
    <t>Total Volume in Microliters</t>
  </si>
  <si>
    <t>Fwd Volume</t>
  </si>
  <si>
    <t>Rev Volume</t>
  </si>
  <si>
    <t>Total Volume</t>
  </si>
  <si>
    <t>1R</t>
  </si>
  <si>
    <t>Zone Length</t>
  </si>
  <si>
    <t>FORWARD OIL</t>
  </si>
  <si>
    <t>REVERSE OIL</t>
  </si>
  <si>
    <t>ser 1</t>
  </si>
  <si>
    <t>ser 2</t>
  </si>
  <si>
    <t>ser 3</t>
  </si>
  <si>
    <t>series 1</t>
  </si>
  <si>
    <t>series 2</t>
  </si>
  <si>
    <t xml:space="preserve">series 3 </t>
  </si>
  <si>
    <t>series 4</t>
  </si>
  <si>
    <t>ser 4</t>
  </si>
  <si>
    <t>Board</t>
  </si>
  <si>
    <t>Reverse Start Distance</t>
  </si>
  <si>
    <t>Forward Start Distance</t>
  </si>
  <si>
    <t>Reverse End Distance</t>
  </si>
  <si>
    <t>Forward End Distance</t>
  </si>
  <si>
    <t>series 5</t>
  </si>
  <si>
    <t>series 6</t>
  </si>
  <si>
    <t>series 7</t>
  </si>
  <si>
    <t>series 8</t>
  </si>
  <si>
    <t>Plotting Data</t>
  </si>
  <si>
    <t>9R</t>
  </si>
  <si>
    <t>8R</t>
  </si>
  <si>
    <t>Condition:</t>
  </si>
  <si>
    <t>Lane Surface Type:</t>
  </si>
  <si>
    <t>Comments:</t>
  </si>
  <si>
    <t>1 = poor  2 = fair  3 = average  4 = good  5 = excellent</t>
  </si>
  <si>
    <t>Brand</t>
  </si>
  <si>
    <t>1st</t>
  </si>
  <si>
    <t>Buff</t>
  </si>
  <si>
    <t>2nd</t>
  </si>
  <si>
    <t>Outside Track:Middle</t>
  </si>
  <si>
    <t>Middle Track:Middle</t>
  </si>
  <si>
    <t>Inside Track:Middle</t>
  </si>
  <si>
    <t>Middle:Inside Track</t>
  </si>
  <si>
    <t>Middle:Middle Track</t>
  </si>
  <si>
    <t>Middle:Outside Track</t>
  </si>
  <si>
    <t>Avg. 20-16R:15-11R</t>
  </si>
  <si>
    <t>Avg. 16L-20:20-16R</t>
  </si>
  <si>
    <t>Avg. 11-15L:16L-20</t>
  </si>
  <si>
    <t>Avg. 6-10L:16L-20</t>
  </si>
  <si>
    <t>Avg. 2-5L:16L-20</t>
  </si>
  <si>
    <t>Avg. 20-16R:10-6R</t>
  </si>
  <si>
    <t>Avg. 20-16R:5-2R</t>
  </si>
  <si>
    <t xml:space="preserve">Ave. 3L-7L:18L-18R </t>
  </si>
  <si>
    <t xml:space="preserve">Ave. 13L-17L:18L-18R </t>
  </si>
  <si>
    <t xml:space="preserve">Ave. 18L-18R:17R-13R </t>
  </si>
  <si>
    <t xml:space="preserve">Ave. 8L-12L:18L-18R </t>
  </si>
  <si>
    <t xml:space="preserve">Ave. 18L-18R:12R-8R </t>
  </si>
  <si>
    <t xml:space="preserve">Ave. 18L-18R:7R-3R </t>
  </si>
  <si>
    <t>Microliter Arrow Zone Ratio</t>
  </si>
  <si>
    <t>Microliter Track Zone Ratio</t>
  </si>
  <si>
    <t>CB Long #3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</si>
</sst>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\ \f\t."/>
    <numFmt numFmtId="167" formatCode="0\'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&quot;$&quot;#,##0.00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General_)"/>
    <numFmt numFmtId="183" formatCode="mm/dd/yy_)"/>
    <numFmt numFmtId="184" formatCode="#,##0.0000"/>
    <numFmt numFmtId="185" formatCode="#\ ??/100"/>
    <numFmt numFmtId="186" formatCode="00000"/>
    <numFmt numFmtId="187" formatCode="m/d/yy"/>
    <numFmt numFmtId="188" formatCode="mm/dd/yy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  <numFmt numFmtId="191" formatCode="[$-409]dddd\,\ mmmm\ dd\,\ yyyy"/>
  </numFmts>
  <fonts count="72">
    <font>
      <sz val="10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sz val="6"/>
      <name val="Arial"/>
      <family val="2"/>
    </font>
    <font>
      <sz val="6"/>
      <color indexed="59"/>
      <name val="Arial"/>
      <family val="2"/>
    </font>
    <font>
      <sz val="9"/>
      <color indexed="59"/>
      <name val="Arial"/>
      <family val="2"/>
    </font>
    <font>
      <sz val="6"/>
      <color indexed="9"/>
      <name val="Arial"/>
      <family val="2"/>
    </font>
    <font>
      <sz val="5"/>
      <name val="Arial"/>
      <family val="2"/>
    </font>
    <font>
      <sz val="5"/>
      <color indexed="59"/>
      <name val="Arial"/>
      <family val="2"/>
    </font>
    <font>
      <b/>
      <sz val="14"/>
      <name val="Arial"/>
      <family val="2"/>
    </font>
    <font>
      <u val="single"/>
      <sz val="9.1"/>
      <color indexed="36"/>
      <name val="Helv"/>
      <family val="0"/>
    </font>
    <font>
      <u val="single"/>
      <sz val="9.1"/>
      <color indexed="12"/>
      <name val="Helv"/>
      <family val="0"/>
    </font>
    <font>
      <b/>
      <sz val="6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.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2.25"/>
      <color indexed="8"/>
      <name val="Arial"/>
      <family val="0"/>
    </font>
    <font>
      <sz val="7.25"/>
      <color indexed="8"/>
      <name val="Arial"/>
      <family val="0"/>
    </font>
    <font>
      <b/>
      <sz val="7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1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14" fontId="12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1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Continuous" vertical="center"/>
      <protection hidden="1"/>
    </xf>
    <xf numFmtId="2" fontId="0" fillId="0" borderId="0" xfId="0" applyNumberFormat="1" applyFont="1" applyFill="1" applyBorder="1" applyAlignment="1" applyProtection="1">
      <alignment horizontal="centerContinuous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 textRotation="255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23" fillId="0" borderId="27" xfId="0" applyFont="1" applyFill="1" applyBorder="1" applyAlignment="1" applyProtection="1">
      <alignment horizontal="center" vertical="center"/>
      <protection hidden="1"/>
    </xf>
    <xf numFmtId="0" fontId="23" fillId="0" borderId="24" xfId="0" applyFont="1" applyFill="1" applyBorder="1" applyAlignment="1" applyProtection="1">
      <alignment horizontal="center" vertical="center"/>
      <protection hidden="1"/>
    </xf>
    <xf numFmtId="0" fontId="23" fillId="0" borderId="28" xfId="0" applyFont="1" applyFill="1" applyBorder="1" applyAlignment="1" applyProtection="1">
      <alignment horizontal="center" vertical="center"/>
      <protection hidden="1"/>
    </xf>
    <xf numFmtId="0" fontId="23" fillId="0" borderId="29" xfId="0" applyFont="1" applyFill="1" applyBorder="1" applyAlignment="1" applyProtection="1">
      <alignment horizontal="center" vertical="center"/>
      <protection hidden="1"/>
    </xf>
    <xf numFmtId="0" fontId="23" fillId="0" borderId="28" xfId="44" applyNumberFormat="1" applyFont="1" applyFill="1" applyBorder="1" applyAlignment="1" applyProtection="1">
      <alignment horizontal="center" vertical="center"/>
      <protection hidden="1"/>
    </xf>
    <xf numFmtId="0" fontId="23" fillId="0" borderId="30" xfId="0" applyFont="1" applyFill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center" vertical="center"/>
      <protection hidden="1"/>
    </xf>
    <xf numFmtId="0" fontId="23" fillId="0" borderId="18" xfId="0" applyFont="1" applyFill="1" applyBorder="1" applyAlignment="1" applyProtection="1">
      <alignment horizontal="center" vertical="center"/>
      <protection hidden="1"/>
    </xf>
    <xf numFmtId="0" fontId="23" fillId="0" borderId="32" xfId="0" applyFont="1" applyFill="1" applyBorder="1" applyAlignment="1" applyProtection="1">
      <alignment horizontal="center" vertical="center"/>
      <protection hidden="1"/>
    </xf>
    <xf numFmtId="0" fontId="23" fillId="0" borderId="33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23" fillId="0" borderId="34" xfId="0" applyFont="1" applyFill="1" applyBorder="1" applyAlignment="1" applyProtection="1">
      <alignment horizontal="center" vertical="center"/>
      <protection hidden="1"/>
    </xf>
    <xf numFmtId="0" fontId="23" fillId="0" borderId="25" xfId="0" applyFont="1" applyFill="1" applyBorder="1" applyAlignment="1" applyProtection="1">
      <alignment horizontal="center" vertical="center"/>
      <protection hidden="1"/>
    </xf>
    <xf numFmtId="0" fontId="23" fillId="0" borderId="35" xfId="0" applyFont="1" applyFill="1" applyBorder="1" applyAlignment="1" applyProtection="1">
      <alignment horizontal="center" vertical="center"/>
      <protection hidden="1"/>
    </xf>
    <xf numFmtId="0" fontId="23" fillId="0" borderId="36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23" fillId="0" borderId="37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7" fillId="0" borderId="14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>
      <alignment vertical="top"/>
    </xf>
    <xf numFmtId="0" fontId="8" fillId="0" borderId="0" xfId="0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2" fontId="6" fillId="0" borderId="0" xfId="0" applyNumberFormat="1" applyFont="1" applyFill="1" applyAlignment="1">
      <alignment vertical="center"/>
    </xf>
    <xf numFmtId="2" fontId="7" fillId="0" borderId="12" xfId="0" applyNumberFormat="1" applyFont="1" applyFill="1" applyBorder="1" applyAlignment="1">
      <alignment horizontal="centerContinuous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>
      <alignment horizontal="centerContinuous" vertical="center"/>
    </xf>
    <xf numFmtId="2" fontId="7" fillId="0" borderId="38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Alignment="1">
      <alignment/>
    </xf>
    <xf numFmtId="2" fontId="8" fillId="0" borderId="18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Alignment="1">
      <alignment vertical="center"/>
    </xf>
    <xf numFmtId="2" fontId="8" fillId="0" borderId="12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Continuous" vertical="center"/>
    </xf>
    <xf numFmtId="2" fontId="8" fillId="0" borderId="0" xfId="0" applyNumberFormat="1" applyFont="1" applyFill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30" fillId="33" borderId="19" xfId="0" applyFont="1" applyFill="1" applyBorder="1" applyAlignment="1" applyProtection="1">
      <alignment horizontal="center" vertical="center"/>
      <protection hidden="1"/>
    </xf>
    <xf numFmtId="0" fontId="30" fillId="33" borderId="0" xfId="0" applyFont="1" applyFill="1" applyBorder="1" applyAlignment="1" applyProtection="1">
      <alignment horizontal="center" vertical="center"/>
      <protection hidden="1"/>
    </xf>
    <xf numFmtId="2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2" fontId="30" fillId="0" borderId="0" xfId="0" applyNumberFormat="1" applyFont="1" applyFill="1" applyBorder="1" applyAlignment="1" applyProtection="1">
      <alignment horizontal="center" vertical="center"/>
      <protection hidden="1"/>
    </xf>
    <xf numFmtId="2" fontId="16" fillId="34" borderId="0" xfId="0" applyNumberFormat="1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/>
    </xf>
    <xf numFmtId="2" fontId="29" fillId="34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38" xfId="0" applyFont="1" applyFill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29" fillId="33" borderId="19" xfId="0" applyFont="1" applyFill="1" applyBorder="1" applyAlignment="1" applyProtection="1">
      <alignment horizontal="center" vertical="center" wrapText="1"/>
      <protection hidden="1"/>
    </xf>
    <xf numFmtId="0" fontId="29" fillId="33" borderId="0" xfId="0" applyFont="1" applyFill="1" applyBorder="1" applyAlignment="1" applyProtection="1">
      <alignment horizontal="center" vertical="center" wrapText="1"/>
      <protection hidden="1"/>
    </xf>
    <xf numFmtId="2" fontId="29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7" fillId="0" borderId="21" xfId="0" applyFont="1" applyFill="1" applyBorder="1" applyAlignment="1" applyProtection="1">
      <alignment horizontal="center"/>
      <protection hidden="1"/>
    </xf>
    <xf numFmtId="0" fontId="15" fillId="0" borderId="0" xfId="0" applyFont="1" applyFill="1" applyAlignment="1">
      <alignment horizontal="center" vertical="center"/>
    </xf>
    <xf numFmtId="166" fontId="14" fillId="0" borderId="0" xfId="0" applyNumberFormat="1" applyFont="1" applyFill="1" applyAlignment="1" applyProtection="1">
      <alignment horizontal="center" vertical="center"/>
      <protection locked="0"/>
    </xf>
    <xf numFmtId="167" fontId="14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165" fontId="8" fillId="0" borderId="21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325"/>
          <c:w val="0.9405"/>
          <c:h val="0.85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'mL Calculation'!$A$10:$E$10</c:f>
              <c:strCache>
                <c:ptCount val="1"/>
                <c:pt idx="0">
                  <c:v>FORWARD OIL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 Calculation'!$B$34:$AN$34</c:f>
              <c:strCache>
                <c:ptCount val="39"/>
                <c:pt idx="0">
                  <c:v>1L</c:v>
                </c:pt>
                <c:pt idx="1">
                  <c:v>2L</c:v>
                </c:pt>
                <c:pt idx="2">
                  <c:v>3L</c:v>
                </c:pt>
                <c:pt idx="3">
                  <c:v>4L</c:v>
                </c:pt>
                <c:pt idx="4">
                  <c:v>5L</c:v>
                </c:pt>
                <c:pt idx="5">
                  <c:v>6L</c:v>
                </c:pt>
                <c:pt idx="6">
                  <c:v>7L</c:v>
                </c:pt>
                <c:pt idx="7">
                  <c:v>8L</c:v>
                </c:pt>
                <c:pt idx="8">
                  <c:v>9L</c:v>
                </c:pt>
                <c:pt idx="9">
                  <c:v>10L</c:v>
                </c:pt>
                <c:pt idx="10">
                  <c:v>11L</c:v>
                </c:pt>
                <c:pt idx="11">
                  <c:v>12L</c:v>
                </c:pt>
                <c:pt idx="12">
                  <c:v>13L</c:v>
                </c:pt>
                <c:pt idx="13">
                  <c:v>14L</c:v>
                </c:pt>
                <c:pt idx="14">
                  <c:v>15L</c:v>
                </c:pt>
                <c:pt idx="15">
                  <c:v>16L</c:v>
                </c:pt>
                <c:pt idx="16">
                  <c:v>17L</c:v>
                </c:pt>
                <c:pt idx="17">
                  <c:v>18L</c:v>
                </c:pt>
                <c:pt idx="18">
                  <c:v>19L</c:v>
                </c:pt>
                <c:pt idx="19">
                  <c:v>20</c:v>
                </c:pt>
                <c:pt idx="20">
                  <c:v>19R</c:v>
                </c:pt>
                <c:pt idx="21">
                  <c:v>18R</c:v>
                </c:pt>
                <c:pt idx="22">
                  <c:v>17R</c:v>
                </c:pt>
                <c:pt idx="23">
                  <c:v>16R</c:v>
                </c:pt>
                <c:pt idx="24">
                  <c:v>15R</c:v>
                </c:pt>
                <c:pt idx="25">
                  <c:v>14R</c:v>
                </c:pt>
                <c:pt idx="26">
                  <c:v>13R</c:v>
                </c:pt>
                <c:pt idx="27">
                  <c:v>12R</c:v>
                </c:pt>
                <c:pt idx="28">
                  <c:v>11R</c:v>
                </c:pt>
                <c:pt idx="29">
                  <c:v>10R</c:v>
                </c:pt>
                <c:pt idx="30">
                  <c:v> 9R</c:v>
                </c:pt>
                <c:pt idx="31">
                  <c:v> 8R</c:v>
                </c:pt>
                <c:pt idx="32">
                  <c:v>7R</c:v>
                </c:pt>
                <c:pt idx="33">
                  <c:v>6R</c:v>
                </c:pt>
                <c:pt idx="34">
                  <c:v>5R</c:v>
                </c:pt>
                <c:pt idx="35">
                  <c:v>4R</c:v>
                </c:pt>
                <c:pt idx="36">
                  <c:v>3R</c:v>
                </c:pt>
                <c:pt idx="37">
                  <c:v>2R</c:v>
                </c:pt>
                <c:pt idx="38">
                  <c:v>1R</c:v>
                </c:pt>
              </c:strCache>
            </c:strRef>
          </c:cat>
          <c:val>
            <c:numRef>
              <c:f>'mL Calculation'!$B$31:$AN$31</c:f>
              <c:numCache>
                <c:ptCount val="39"/>
                <c:pt idx="1">
                  <c:v>150</c:v>
                </c:pt>
                <c:pt idx="2">
                  <c:v>150</c:v>
                </c:pt>
                <c:pt idx="3">
                  <c:v>250</c:v>
                </c:pt>
                <c:pt idx="4">
                  <c:v>400</c:v>
                </c:pt>
                <c:pt idx="5">
                  <c:v>500</c:v>
                </c:pt>
                <c:pt idx="6">
                  <c:v>500</c:v>
                </c:pt>
                <c:pt idx="7">
                  <c:v>600</c:v>
                </c:pt>
                <c:pt idx="8">
                  <c:v>700</c:v>
                </c:pt>
                <c:pt idx="9">
                  <c:v>800</c:v>
                </c:pt>
                <c:pt idx="10">
                  <c:v>800</c:v>
                </c:pt>
                <c:pt idx="11">
                  <c:v>800</c:v>
                </c:pt>
                <c:pt idx="12">
                  <c:v>800</c:v>
                </c:pt>
                <c:pt idx="13">
                  <c:v>800</c:v>
                </c:pt>
                <c:pt idx="14">
                  <c:v>800</c:v>
                </c:pt>
                <c:pt idx="15">
                  <c:v>800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  <c:pt idx="19">
                  <c:v>800</c:v>
                </c:pt>
                <c:pt idx="20">
                  <c:v>800</c:v>
                </c:pt>
                <c:pt idx="21">
                  <c:v>800</c:v>
                </c:pt>
                <c:pt idx="22">
                  <c:v>800</c:v>
                </c:pt>
                <c:pt idx="23">
                  <c:v>800</c:v>
                </c:pt>
                <c:pt idx="24">
                  <c:v>800</c:v>
                </c:pt>
                <c:pt idx="25">
                  <c:v>800</c:v>
                </c:pt>
                <c:pt idx="26">
                  <c:v>800</c:v>
                </c:pt>
                <c:pt idx="27">
                  <c:v>800</c:v>
                </c:pt>
                <c:pt idx="28">
                  <c:v>800</c:v>
                </c:pt>
                <c:pt idx="29">
                  <c:v>800</c:v>
                </c:pt>
                <c:pt idx="30">
                  <c:v>700</c:v>
                </c:pt>
                <c:pt idx="31">
                  <c:v>600</c:v>
                </c:pt>
                <c:pt idx="32">
                  <c:v>500</c:v>
                </c:pt>
                <c:pt idx="33">
                  <c:v>500</c:v>
                </c:pt>
                <c:pt idx="34">
                  <c:v>400</c:v>
                </c:pt>
                <c:pt idx="35">
                  <c:v>250</c:v>
                </c:pt>
                <c:pt idx="36">
                  <c:v>150</c:v>
                </c:pt>
                <c:pt idx="37">
                  <c:v>150</c:v>
                </c:pt>
              </c:numCache>
            </c:numRef>
          </c:val>
        </c:ser>
        <c:ser>
          <c:idx val="1"/>
          <c:order val="1"/>
          <c:tx>
            <c:strRef>
              <c:f>'mL Calculation'!$A$32:$E$32</c:f>
              <c:strCache>
                <c:ptCount val="1"/>
                <c:pt idx="0">
                  <c:v>REVERSE OIL</c:v>
                </c:pt>
              </c:strCache>
            </c:strRef>
          </c:tx>
          <c:spPr>
            <a:solidFill>
              <a:srgbClr val="993366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 Calculation'!$B$34:$AN$34</c:f>
              <c:strCache>
                <c:ptCount val="39"/>
                <c:pt idx="0">
                  <c:v>1L</c:v>
                </c:pt>
                <c:pt idx="1">
                  <c:v>2L</c:v>
                </c:pt>
                <c:pt idx="2">
                  <c:v>3L</c:v>
                </c:pt>
                <c:pt idx="3">
                  <c:v>4L</c:v>
                </c:pt>
                <c:pt idx="4">
                  <c:v>5L</c:v>
                </c:pt>
                <c:pt idx="5">
                  <c:v>6L</c:v>
                </c:pt>
                <c:pt idx="6">
                  <c:v>7L</c:v>
                </c:pt>
                <c:pt idx="7">
                  <c:v>8L</c:v>
                </c:pt>
                <c:pt idx="8">
                  <c:v>9L</c:v>
                </c:pt>
                <c:pt idx="9">
                  <c:v>10L</c:v>
                </c:pt>
                <c:pt idx="10">
                  <c:v>11L</c:v>
                </c:pt>
                <c:pt idx="11">
                  <c:v>12L</c:v>
                </c:pt>
                <c:pt idx="12">
                  <c:v>13L</c:v>
                </c:pt>
                <c:pt idx="13">
                  <c:v>14L</c:v>
                </c:pt>
                <c:pt idx="14">
                  <c:v>15L</c:v>
                </c:pt>
                <c:pt idx="15">
                  <c:v>16L</c:v>
                </c:pt>
                <c:pt idx="16">
                  <c:v>17L</c:v>
                </c:pt>
                <c:pt idx="17">
                  <c:v>18L</c:v>
                </c:pt>
                <c:pt idx="18">
                  <c:v>19L</c:v>
                </c:pt>
                <c:pt idx="19">
                  <c:v>20</c:v>
                </c:pt>
                <c:pt idx="20">
                  <c:v>19R</c:v>
                </c:pt>
                <c:pt idx="21">
                  <c:v>18R</c:v>
                </c:pt>
                <c:pt idx="22">
                  <c:v>17R</c:v>
                </c:pt>
                <c:pt idx="23">
                  <c:v>16R</c:v>
                </c:pt>
                <c:pt idx="24">
                  <c:v>15R</c:v>
                </c:pt>
                <c:pt idx="25">
                  <c:v>14R</c:v>
                </c:pt>
                <c:pt idx="26">
                  <c:v>13R</c:v>
                </c:pt>
                <c:pt idx="27">
                  <c:v>12R</c:v>
                </c:pt>
                <c:pt idx="28">
                  <c:v>11R</c:v>
                </c:pt>
                <c:pt idx="29">
                  <c:v>10R</c:v>
                </c:pt>
                <c:pt idx="30">
                  <c:v> 9R</c:v>
                </c:pt>
                <c:pt idx="31">
                  <c:v> 8R</c:v>
                </c:pt>
                <c:pt idx="32">
                  <c:v>7R</c:v>
                </c:pt>
                <c:pt idx="33">
                  <c:v>6R</c:v>
                </c:pt>
                <c:pt idx="34">
                  <c:v>5R</c:v>
                </c:pt>
                <c:pt idx="35">
                  <c:v>4R</c:v>
                </c:pt>
                <c:pt idx="36">
                  <c:v>3R</c:v>
                </c:pt>
                <c:pt idx="37">
                  <c:v>2R</c:v>
                </c:pt>
                <c:pt idx="38">
                  <c:v>1R</c:v>
                </c:pt>
              </c:strCache>
            </c:strRef>
          </c:cat>
          <c:val>
            <c:numRef>
              <c:f>'mL Calculation'!$B$53:$AN$53</c:f>
              <c:numCache>
                <c:ptCount val="39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</c:numCache>
            </c:numRef>
          </c:val>
        </c:ser>
        <c:overlap val="100"/>
        <c:gapWidth val="0"/>
        <c:axId val="6804765"/>
        <c:axId val="61242886"/>
      </c:barChart>
      <c:catAx>
        <c:axId val="6804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Board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42886"/>
        <c:crosses val="autoZero"/>
        <c:auto val="1"/>
        <c:lblOffset val="100"/>
        <c:tickLblSkip val="1"/>
        <c:noMultiLvlLbl val="0"/>
      </c:catAx>
      <c:valAx>
        <c:axId val="61242886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Microliters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47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825"/>
          <c:y val="0.941"/>
          <c:w val="0.2402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01875"/>
          <c:w val="0.843"/>
          <c:h val="0.9285"/>
        </c:manualLayout>
      </c:layout>
      <c:barChart>
        <c:barDir val="col"/>
        <c:grouping val="stacked"/>
        <c:varyColors val="0"/>
        <c:ser>
          <c:idx val="0"/>
          <c:order val="0"/>
          <c:tx>
            <c:v>Forward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Calc.'!$B$7:$AL$7</c:f>
              <c:numCache>
                <c:ptCount val="37"/>
                <c:pt idx="0">
                  <c:v>3.9</c:v>
                </c:pt>
                <c:pt idx="1">
                  <c:v>3.9</c:v>
                </c:pt>
                <c:pt idx="2">
                  <c:v>7.8</c:v>
                </c:pt>
                <c:pt idx="3">
                  <c:v>11.8</c:v>
                </c:pt>
                <c:pt idx="4">
                  <c:v>11.8</c:v>
                </c:pt>
                <c:pt idx="5">
                  <c:v>11.8</c:v>
                </c:pt>
                <c:pt idx="6">
                  <c:v>11.8</c:v>
                </c:pt>
                <c:pt idx="7">
                  <c:v>11.8</c:v>
                </c:pt>
                <c:pt idx="8">
                  <c:v>11.8</c:v>
                </c:pt>
                <c:pt idx="9">
                  <c:v>11.8</c:v>
                </c:pt>
                <c:pt idx="10">
                  <c:v>11.8</c:v>
                </c:pt>
                <c:pt idx="11">
                  <c:v>11.8</c:v>
                </c:pt>
                <c:pt idx="12">
                  <c:v>11.8</c:v>
                </c:pt>
                <c:pt idx="13">
                  <c:v>11.8</c:v>
                </c:pt>
                <c:pt idx="14">
                  <c:v>11.8</c:v>
                </c:pt>
                <c:pt idx="15">
                  <c:v>11.8</c:v>
                </c:pt>
                <c:pt idx="16">
                  <c:v>11.8</c:v>
                </c:pt>
                <c:pt idx="17">
                  <c:v>11.8</c:v>
                </c:pt>
                <c:pt idx="18">
                  <c:v>11.8</c:v>
                </c:pt>
                <c:pt idx="19">
                  <c:v>11.8</c:v>
                </c:pt>
                <c:pt idx="20">
                  <c:v>11.8</c:v>
                </c:pt>
                <c:pt idx="21">
                  <c:v>11.8</c:v>
                </c:pt>
                <c:pt idx="22">
                  <c:v>11.8</c:v>
                </c:pt>
                <c:pt idx="23">
                  <c:v>11.8</c:v>
                </c:pt>
                <c:pt idx="24">
                  <c:v>11.8</c:v>
                </c:pt>
                <c:pt idx="25">
                  <c:v>11.8</c:v>
                </c:pt>
                <c:pt idx="26">
                  <c:v>11.8</c:v>
                </c:pt>
                <c:pt idx="27">
                  <c:v>11.8</c:v>
                </c:pt>
                <c:pt idx="28">
                  <c:v>11.8</c:v>
                </c:pt>
                <c:pt idx="29">
                  <c:v>11.8</c:v>
                </c:pt>
                <c:pt idx="30">
                  <c:v>11.8</c:v>
                </c:pt>
                <c:pt idx="31">
                  <c:v>11.8</c:v>
                </c:pt>
                <c:pt idx="32">
                  <c:v>11.8</c:v>
                </c:pt>
                <c:pt idx="33">
                  <c:v>11.8</c:v>
                </c:pt>
                <c:pt idx="34">
                  <c:v>7.8</c:v>
                </c:pt>
                <c:pt idx="35">
                  <c:v>3.9</c:v>
                </c:pt>
                <c:pt idx="36">
                  <c:v>3.9</c:v>
                </c:pt>
              </c:numCache>
            </c:numRef>
          </c:val>
        </c:ser>
        <c:ser>
          <c:idx val="1"/>
          <c:order val="1"/>
          <c:tx>
            <c:v>Combined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Calc.'!$B$8:$AL$8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3.599999999999998</c:v>
                </c:pt>
                <c:pt idx="4">
                  <c:v>6.199999999999999</c:v>
                </c:pt>
                <c:pt idx="5">
                  <c:v>6.199999999999999</c:v>
                </c:pt>
                <c:pt idx="6">
                  <c:v>6.199999999999999</c:v>
                </c:pt>
                <c:pt idx="7">
                  <c:v>6.199999999999999</c:v>
                </c:pt>
                <c:pt idx="8">
                  <c:v>6.199999999999999</c:v>
                </c:pt>
                <c:pt idx="9">
                  <c:v>6.199999999999999</c:v>
                </c:pt>
                <c:pt idx="10">
                  <c:v>6.199999999999999</c:v>
                </c:pt>
                <c:pt idx="11">
                  <c:v>6.199999999999999</c:v>
                </c:pt>
                <c:pt idx="12">
                  <c:v>6.199999999999999</c:v>
                </c:pt>
                <c:pt idx="13">
                  <c:v>6.199999999999999</c:v>
                </c:pt>
                <c:pt idx="14">
                  <c:v>6.199999999999999</c:v>
                </c:pt>
                <c:pt idx="15">
                  <c:v>6.199999999999999</c:v>
                </c:pt>
                <c:pt idx="16">
                  <c:v>6.199999999999999</c:v>
                </c:pt>
                <c:pt idx="17">
                  <c:v>6.199999999999999</c:v>
                </c:pt>
                <c:pt idx="18">
                  <c:v>6.199999999999999</c:v>
                </c:pt>
                <c:pt idx="19">
                  <c:v>6.199999999999999</c:v>
                </c:pt>
                <c:pt idx="20">
                  <c:v>6.199999999999999</c:v>
                </c:pt>
                <c:pt idx="21">
                  <c:v>6.199999999999999</c:v>
                </c:pt>
                <c:pt idx="22">
                  <c:v>6.199999999999999</c:v>
                </c:pt>
                <c:pt idx="23">
                  <c:v>6.199999999999999</c:v>
                </c:pt>
                <c:pt idx="24">
                  <c:v>6.199999999999999</c:v>
                </c:pt>
                <c:pt idx="25">
                  <c:v>6.199999999999999</c:v>
                </c:pt>
                <c:pt idx="26">
                  <c:v>6.199999999999999</c:v>
                </c:pt>
                <c:pt idx="27">
                  <c:v>6.199999999999999</c:v>
                </c:pt>
                <c:pt idx="28">
                  <c:v>6.199999999999999</c:v>
                </c:pt>
                <c:pt idx="29">
                  <c:v>6.199999999999999</c:v>
                </c:pt>
                <c:pt idx="30">
                  <c:v>6.199999999999999</c:v>
                </c:pt>
                <c:pt idx="31">
                  <c:v>6.199999999999999</c:v>
                </c:pt>
                <c:pt idx="32">
                  <c:v>6.199999999999999</c:v>
                </c:pt>
                <c:pt idx="33">
                  <c:v>3.599999999999998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2"/>
          <c:order val="2"/>
          <c:tx>
            <c:v>Reverse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Calc.'!$B$9:$AL$9</c:f>
              <c:numCache>
                <c:ptCount val="37"/>
                <c:pt idx="0">
                  <c:v>14.1</c:v>
                </c:pt>
                <c:pt idx="1">
                  <c:v>14.1</c:v>
                </c:pt>
                <c:pt idx="2">
                  <c:v>10.2</c:v>
                </c:pt>
                <c:pt idx="3">
                  <c:v>2.6000000000000014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2.6000000000000014</c:v>
                </c:pt>
                <c:pt idx="34">
                  <c:v>10.2</c:v>
                </c:pt>
                <c:pt idx="35">
                  <c:v>14.1</c:v>
                </c:pt>
                <c:pt idx="36">
                  <c:v>14.1</c:v>
                </c:pt>
              </c:numCache>
            </c:numRef>
          </c:val>
        </c:ser>
        <c:ser>
          <c:idx val="3"/>
          <c:order val="3"/>
          <c:tx>
            <c:v>Forward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Calc.'!$B$10:$AL$10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</c:v>
                </c:pt>
                <c:pt idx="5">
                  <c:v>2.5</c:v>
                </c:pt>
                <c:pt idx="6">
                  <c:v>7.600000000000001</c:v>
                </c:pt>
                <c:pt idx="7">
                  <c:v>12.700000000000003</c:v>
                </c:pt>
                <c:pt idx="8">
                  <c:v>17.800000000000004</c:v>
                </c:pt>
                <c:pt idx="9">
                  <c:v>17.800000000000004</c:v>
                </c:pt>
                <c:pt idx="10">
                  <c:v>17.800000000000004</c:v>
                </c:pt>
                <c:pt idx="11">
                  <c:v>17.800000000000004</c:v>
                </c:pt>
                <c:pt idx="12">
                  <c:v>17.800000000000004</c:v>
                </c:pt>
                <c:pt idx="13">
                  <c:v>17.800000000000004</c:v>
                </c:pt>
                <c:pt idx="14">
                  <c:v>17.800000000000004</c:v>
                </c:pt>
                <c:pt idx="15">
                  <c:v>17.800000000000004</c:v>
                </c:pt>
                <c:pt idx="16">
                  <c:v>17.800000000000004</c:v>
                </c:pt>
                <c:pt idx="17">
                  <c:v>17.800000000000004</c:v>
                </c:pt>
                <c:pt idx="18">
                  <c:v>17.800000000000004</c:v>
                </c:pt>
                <c:pt idx="19">
                  <c:v>17.800000000000004</c:v>
                </c:pt>
                <c:pt idx="20">
                  <c:v>17.800000000000004</c:v>
                </c:pt>
                <c:pt idx="21">
                  <c:v>17.800000000000004</c:v>
                </c:pt>
                <c:pt idx="22">
                  <c:v>17.800000000000004</c:v>
                </c:pt>
                <c:pt idx="23">
                  <c:v>17.800000000000004</c:v>
                </c:pt>
                <c:pt idx="24">
                  <c:v>17.800000000000004</c:v>
                </c:pt>
                <c:pt idx="25">
                  <c:v>17.800000000000004</c:v>
                </c:pt>
                <c:pt idx="26">
                  <c:v>17.800000000000004</c:v>
                </c:pt>
                <c:pt idx="27">
                  <c:v>17.800000000000004</c:v>
                </c:pt>
                <c:pt idx="28">
                  <c:v>17.800000000000004</c:v>
                </c:pt>
                <c:pt idx="29">
                  <c:v>12.700000000000003</c:v>
                </c:pt>
                <c:pt idx="30">
                  <c:v>7.600000000000001</c:v>
                </c:pt>
                <c:pt idx="31">
                  <c:v>2.5</c:v>
                </c:pt>
                <c:pt idx="32">
                  <c:v>2.5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4"/>
          <c:order val="4"/>
          <c:tx>
            <c:v>Buff1</c:v>
          </c:tx>
          <c:spPr>
            <a:gradFill rotWithShape="1">
              <a:gsLst>
                <a:gs pos="0">
                  <a:srgbClr val="3366FF"/>
                </a:gs>
                <a:gs pos="100000">
                  <a:srgbClr val="0000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Calc.'!$B$11:$AL$11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7.399999999999999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9.199999999999996</c:v>
                </c:pt>
                <c:pt idx="9">
                  <c:v>9.199999999999996</c:v>
                </c:pt>
                <c:pt idx="10">
                  <c:v>9.199999999999996</c:v>
                </c:pt>
                <c:pt idx="11">
                  <c:v>9.199999999999996</c:v>
                </c:pt>
                <c:pt idx="12">
                  <c:v>9.199999999999996</c:v>
                </c:pt>
                <c:pt idx="13">
                  <c:v>9.199999999999996</c:v>
                </c:pt>
                <c:pt idx="14">
                  <c:v>9.199999999999996</c:v>
                </c:pt>
                <c:pt idx="15">
                  <c:v>9.199999999999996</c:v>
                </c:pt>
                <c:pt idx="16">
                  <c:v>9.199999999999996</c:v>
                </c:pt>
                <c:pt idx="17">
                  <c:v>9.199999999999996</c:v>
                </c:pt>
                <c:pt idx="18">
                  <c:v>9.199999999999996</c:v>
                </c:pt>
                <c:pt idx="19">
                  <c:v>9.199999999999996</c:v>
                </c:pt>
                <c:pt idx="20">
                  <c:v>9.199999999999996</c:v>
                </c:pt>
                <c:pt idx="21">
                  <c:v>9.199999999999996</c:v>
                </c:pt>
                <c:pt idx="22">
                  <c:v>9.199999999999996</c:v>
                </c:pt>
                <c:pt idx="23">
                  <c:v>9.199999999999996</c:v>
                </c:pt>
                <c:pt idx="24">
                  <c:v>9.199999999999996</c:v>
                </c:pt>
                <c:pt idx="25">
                  <c:v>9.199999999999996</c:v>
                </c:pt>
                <c:pt idx="26">
                  <c:v>9.199999999999996</c:v>
                </c:pt>
                <c:pt idx="27">
                  <c:v>9.199999999999996</c:v>
                </c:pt>
                <c:pt idx="28">
                  <c:v>9.199999999999996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7.399999999999999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5"/>
          <c:order val="5"/>
          <c:tx>
            <c:v>Buff2</c:v>
          </c:tx>
          <c:spPr>
            <a:gradFill rotWithShape="1">
              <a:gsLst>
                <a:gs pos="0">
                  <a:srgbClr val="00CCFF"/>
                </a:gs>
                <a:gs pos="100000">
                  <a:srgbClr val="3366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Calc.'!$B$12:$AL$12</c:f>
              <c:numCach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9.399999999999999</c:v>
                </c:pt>
                <c:pt idx="7">
                  <c:v>4.299999999999997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4.299999999999997</c:v>
                </c:pt>
                <c:pt idx="30">
                  <c:v>9.399999999999999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ser>
          <c:idx val="6"/>
          <c:order val="6"/>
          <c:tx>
            <c:v>Buff3</c:v>
          </c:tx>
          <c:spPr>
            <a:gradFill rotWithShape="1">
              <a:gsLst>
                <a:gs pos="0">
                  <a:srgbClr val="CCFFFF"/>
                </a:gs>
                <a:gs pos="100000">
                  <a:srgbClr val="00C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Calc.'!$B$13:$AL$13</c:f>
              <c:numCach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9.600000000000001</c:v>
                </c:pt>
                <c:pt idx="4">
                  <c:v>4.5</c:v>
                </c:pt>
                <c:pt idx="5">
                  <c:v>4.5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4.5</c:v>
                </c:pt>
                <c:pt idx="32">
                  <c:v>4.5</c:v>
                </c:pt>
                <c:pt idx="33">
                  <c:v>9.600000000000001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ser>
          <c:idx val="7"/>
          <c:order val="7"/>
          <c:tx>
            <c:v>Buff4</c:v>
          </c:tx>
          <c:spPr>
            <a:gradFill rotWithShape="1">
              <a:gsLst>
                <a:gs pos="0">
                  <a:srgbClr val="FF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Calc.'!$B$14:$AL$14</c:f>
              <c:numCache>
                <c:ptCount val="3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</c:numCache>
            </c:numRef>
          </c:val>
        </c:ser>
        <c:overlap val="100"/>
        <c:gapWidth val="0"/>
        <c:axId val="14315063"/>
        <c:axId val="61726704"/>
      </c:barChart>
      <c:catAx>
        <c:axId val="14315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Board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26704"/>
        <c:crosses val="autoZero"/>
        <c:auto val="1"/>
        <c:lblOffset val="100"/>
        <c:tickLblSkip val="6"/>
        <c:noMultiLvlLbl val="0"/>
      </c:catAx>
      <c:valAx>
        <c:axId val="6172670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>
            <c:manualLayout>
              <c:xMode val="factor"/>
              <c:yMode val="factor"/>
              <c:x val="-0.01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15063"/>
        <c:crossesAt val="1"/>
        <c:crossBetween val="between"/>
        <c:dispUnits/>
      </c:valAx>
      <c:spPr>
        <a:pattFill prst="ltVert">
          <a:fgClr>
            <a:srgbClr val="000000"/>
          </a:fgClr>
          <a:bgClr>
            <a:srgbClr val="FFCC99"/>
          </a:bgClr>
        </a:patt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76200</xdr:rowOff>
    </xdr:from>
    <xdr:to>
      <xdr:col>8</xdr:col>
      <xdr:colOff>1257300</xdr:colOff>
      <xdr:row>38</xdr:row>
      <xdr:rowOff>0</xdr:rowOff>
    </xdr:to>
    <xdr:graphicFrame>
      <xdr:nvGraphicFramePr>
        <xdr:cNvPr id="1" name="Chart 2"/>
        <xdr:cNvGraphicFramePr/>
      </xdr:nvGraphicFramePr>
      <xdr:xfrm>
        <a:off x="0" y="1419225"/>
        <a:ext cx="109918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0</xdr:rowOff>
    </xdr:from>
    <xdr:to>
      <xdr:col>10</xdr:col>
      <xdr:colOff>333375</xdr:colOff>
      <xdr:row>61</xdr:row>
      <xdr:rowOff>85725</xdr:rowOff>
    </xdr:to>
    <xdr:graphicFrame>
      <xdr:nvGraphicFramePr>
        <xdr:cNvPr id="1" name="Chart 1"/>
        <xdr:cNvGraphicFramePr/>
      </xdr:nvGraphicFramePr>
      <xdr:xfrm>
        <a:off x="1657350" y="323850"/>
        <a:ext cx="239077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</xdr:row>
      <xdr:rowOff>9525</xdr:rowOff>
    </xdr:from>
    <xdr:to>
      <xdr:col>4</xdr:col>
      <xdr:colOff>85725</xdr:colOff>
      <xdr:row>53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42900" y="504825"/>
          <a:ext cx="1228725" cy="420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Forward application buff out area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Reverse application of conditioner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Forward application of conditioner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Combined forward and reverse applications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Forward application with reverse buff out</a:t>
          </a:r>
        </a:p>
      </xdr:txBody>
    </xdr:sp>
    <xdr:clientData/>
  </xdr:twoCellAnchor>
  <xdr:twoCellAnchor>
    <xdr:from>
      <xdr:col>1</xdr:col>
      <xdr:colOff>85725</xdr:colOff>
      <xdr:row>6</xdr:row>
      <xdr:rowOff>9525</xdr:rowOff>
    </xdr:from>
    <xdr:to>
      <xdr:col>1</xdr:col>
      <xdr:colOff>171450</xdr:colOff>
      <xdr:row>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57200" y="676275"/>
          <a:ext cx="85725" cy="1619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13</xdr:row>
      <xdr:rowOff>57150</xdr:rowOff>
    </xdr:from>
    <xdr:to>
      <xdr:col>1</xdr:col>
      <xdr:colOff>171450</xdr:colOff>
      <xdr:row>15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476250" y="1323975"/>
          <a:ext cx="66675" cy="1428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28575</xdr:rowOff>
    </xdr:from>
    <xdr:to>
      <xdr:col>1</xdr:col>
      <xdr:colOff>180975</xdr:colOff>
      <xdr:row>23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57200" y="1981200"/>
          <a:ext cx="95250" cy="1524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29</xdr:row>
      <xdr:rowOff>19050</xdr:rowOff>
    </xdr:from>
    <xdr:to>
      <xdr:col>1</xdr:col>
      <xdr:colOff>190500</xdr:colOff>
      <xdr:row>30</xdr:row>
      <xdr:rowOff>28575</xdr:rowOff>
    </xdr:to>
    <xdr:sp>
      <xdr:nvSpPr>
        <xdr:cNvPr id="6" name="Rectangle 7"/>
        <xdr:cNvSpPr>
          <a:spLocks/>
        </xdr:cNvSpPr>
      </xdr:nvSpPr>
      <xdr:spPr>
        <a:xfrm>
          <a:off x="495300" y="2657475"/>
          <a:ext cx="66675" cy="9525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38</xdr:row>
      <xdr:rowOff>19050</xdr:rowOff>
    </xdr:from>
    <xdr:to>
      <xdr:col>1</xdr:col>
      <xdr:colOff>200025</xdr:colOff>
      <xdr:row>39</xdr:row>
      <xdr:rowOff>47625</xdr:rowOff>
    </xdr:to>
    <xdr:sp>
      <xdr:nvSpPr>
        <xdr:cNvPr id="7" name="Rectangle 8"/>
        <xdr:cNvSpPr>
          <a:spLocks/>
        </xdr:cNvSpPr>
      </xdr:nvSpPr>
      <xdr:spPr>
        <a:xfrm>
          <a:off x="485775" y="3429000"/>
          <a:ext cx="85725" cy="11430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5" max="5" width="9.140625" style="126" customWidth="1"/>
    <col min="6" max="6" width="10.421875" style="126" customWidth="1"/>
    <col min="7" max="7" width="10.140625" style="126" customWidth="1"/>
    <col min="10" max="10" width="10.00390625" style="0" customWidth="1"/>
  </cols>
  <sheetData>
    <row r="1" spans="1:10" ht="14.25" customHeight="1" thickBot="1">
      <c r="A1" s="1" t="s">
        <v>0</v>
      </c>
      <c r="B1" s="2"/>
      <c r="C1" s="2"/>
      <c r="D1" s="2"/>
      <c r="E1" s="128"/>
      <c r="F1" s="128"/>
      <c r="G1" s="166" t="s">
        <v>158</v>
      </c>
      <c r="H1" s="167"/>
      <c r="I1" s="167"/>
      <c r="J1" s="167"/>
    </row>
    <row r="2" spans="1:10" ht="14.25" customHeight="1" thickBot="1">
      <c r="A2" s="1" t="s">
        <v>1</v>
      </c>
      <c r="B2" s="2"/>
      <c r="C2" s="2"/>
      <c r="D2" s="2"/>
      <c r="E2" s="128"/>
      <c r="F2" s="128"/>
      <c r="G2" s="168"/>
      <c r="H2" s="169"/>
      <c r="I2" s="169"/>
      <c r="J2" s="169"/>
    </row>
    <row r="3" spans="1:10" ht="14.25" customHeight="1" thickBot="1">
      <c r="A3" s="1" t="s">
        <v>2</v>
      </c>
      <c r="B3" s="2"/>
      <c r="C3" s="2"/>
      <c r="D3" s="2"/>
      <c r="E3" s="128"/>
      <c r="F3" s="128"/>
      <c r="G3" s="168"/>
      <c r="H3" s="169"/>
      <c r="I3" s="169"/>
      <c r="J3" s="169"/>
    </row>
    <row r="4" spans="1:10" ht="14.25" customHeight="1" thickBot="1">
      <c r="A4" s="1" t="s">
        <v>3</v>
      </c>
      <c r="B4" s="2"/>
      <c r="C4" s="2"/>
      <c r="D4" s="2"/>
      <c r="E4" s="128"/>
      <c r="F4" s="128"/>
      <c r="G4" s="168"/>
      <c r="H4" s="169"/>
      <c r="I4" s="169"/>
      <c r="J4" s="169"/>
    </row>
    <row r="5" spans="1:10" ht="14.25" customHeight="1">
      <c r="A5" s="3"/>
      <c r="B5" s="4"/>
      <c r="C5" s="4"/>
      <c r="D5" s="4"/>
      <c r="E5" s="118"/>
      <c r="F5" s="118"/>
      <c r="G5" s="118"/>
      <c r="H5" s="5"/>
      <c r="I5" s="5"/>
      <c r="J5" s="6"/>
    </row>
    <row r="6" spans="1:10" ht="11.25" customHeight="1">
      <c r="A6" s="7"/>
      <c r="B6" s="8" t="s">
        <v>4</v>
      </c>
      <c r="C6" s="9"/>
      <c r="D6" s="10"/>
      <c r="E6" s="129"/>
      <c r="F6" s="129"/>
      <c r="G6" s="119"/>
      <c r="H6" s="11" t="s">
        <v>134</v>
      </c>
      <c r="I6" s="11" t="s">
        <v>136</v>
      </c>
      <c r="J6" s="12" t="s">
        <v>5</v>
      </c>
    </row>
    <row r="7" spans="1:10" ht="11.25" customHeight="1">
      <c r="A7" s="13"/>
      <c r="B7" s="14" t="s">
        <v>6</v>
      </c>
      <c r="C7" s="15"/>
      <c r="D7" s="16"/>
      <c r="E7" s="163" t="s">
        <v>7</v>
      </c>
      <c r="F7" s="164"/>
      <c r="G7" s="120"/>
      <c r="H7" s="17" t="s">
        <v>135</v>
      </c>
      <c r="I7" s="17" t="s">
        <v>135</v>
      </c>
      <c r="J7" s="18" t="s">
        <v>8</v>
      </c>
    </row>
    <row r="8" spans="1:10" ht="11.25" customHeight="1" thickBot="1">
      <c r="A8" s="19"/>
      <c r="B8" s="20" t="s">
        <v>9</v>
      </c>
      <c r="C8" s="21">
        <v>50</v>
      </c>
      <c r="D8" s="14" t="s">
        <v>10</v>
      </c>
      <c r="E8" s="165" t="s">
        <v>133</v>
      </c>
      <c r="F8" s="165"/>
      <c r="G8" s="121"/>
      <c r="H8" s="22"/>
      <c r="I8" s="22"/>
      <c r="J8" s="23">
        <v>45</v>
      </c>
    </row>
    <row r="9" spans="1:10" ht="11.25" customHeight="1" thickBot="1">
      <c r="A9" s="19"/>
      <c r="B9" s="14"/>
      <c r="C9" s="15"/>
      <c r="D9" s="16"/>
      <c r="E9" s="130"/>
      <c r="F9" s="130"/>
      <c r="G9" s="120"/>
      <c r="H9" s="17" t="s">
        <v>11</v>
      </c>
      <c r="I9" s="17" t="s">
        <v>11</v>
      </c>
      <c r="J9" s="18" t="s">
        <v>11</v>
      </c>
    </row>
    <row r="10" spans="1:10" ht="11.25" customHeight="1" thickBot="1">
      <c r="A10" s="24" t="s">
        <v>12</v>
      </c>
      <c r="B10" s="25" t="s">
        <v>13</v>
      </c>
      <c r="C10" s="25" t="s">
        <v>14</v>
      </c>
      <c r="D10" s="25" t="s">
        <v>15</v>
      </c>
      <c r="E10" s="122" t="s">
        <v>16</v>
      </c>
      <c r="F10" s="122" t="s">
        <v>17</v>
      </c>
      <c r="G10" s="122" t="s">
        <v>18</v>
      </c>
      <c r="H10" s="25" t="s">
        <v>19</v>
      </c>
      <c r="I10" s="25" t="s">
        <v>20</v>
      </c>
      <c r="J10" s="25" t="s">
        <v>21</v>
      </c>
    </row>
    <row r="11" spans="1:10" ht="11.25" customHeight="1">
      <c r="A11" s="26" t="s">
        <v>22</v>
      </c>
      <c r="B11" s="27">
        <v>2</v>
      </c>
      <c r="C11" s="27">
        <v>2</v>
      </c>
      <c r="D11" s="27">
        <v>3</v>
      </c>
      <c r="E11" s="127">
        <v>14</v>
      </c>
      <c r="F11" s="132">
        <f>IF(ISNUMBER(E11),0,"")</f>
        <v>0</v>
      </c>
      <c r="G11" s="123">
        <f>IF(AND(ISNUMBER(D11),D11&gt;0),INT((E11*(D11-1)*17/12))/10+F11,IF(AND(ISNUMBER($G$8),G10&lt;$G$8),$G$8,IF(AND(ISNUMBER($H$8),G10&lt;$H$8,$H$8&lt;$J$8),$H$8,IF(AND(ISNUMBER($I$8),G10&lt;$I$8,$I$8&lt;$J$8),$I$8,IF(AND(ISNUMBER($J$8),G10&lt;$J$8),$J$8,"")))))</f>
        <v>3.9</v>
      </c>
      <c r="H11" s="71">
        <f>IF(AND(ISNUMBER(B11),D11&lt;&gt;0),41-(C11+B11),"")</f>
        <v>37</v>
      </c>
      <c r="I11" s="71">
        <f>IF(AND(ISNUMBER(D11),D11&gt;0),H11*D11,"")</f>
        <v>111</v>
      </c>
      <c r="J11" s="72">
        <f>IF(ISNUMBER(I11),I11*$C$8,"")</f>
        <v>5550</v>
      </c>
    </row>
    <row r="12" spans="1:10" ht="11.25" customHeight="1">
      <c r="A12" s="26" t="s">
        <v>23</v>
      </c>
      <c r="B12" s="28">
        <v>4</v>
      </c>
      <c r="C12" s="27">
        <v>4</v>
      </c>
      <c r="D12" s="27">
        <v>2</v>
      </c>
      <c r="E12" s="127">
        <v>14</v>
      </c>
      <c r="F12" s="123">
        <f>IF(ISNUMBER(E12),G11,"")</f>
        <v>3.9</v>
      </c>
      <c r="G12" s="123">
        <f>IF(AND(ISNUMBER(D12),D12&gt;0),INT((E12*(D12)*17/12))/10+F12,IF(AND(ISNUMBER($G$8),G11&lt;$G$8),$G$8,IF(AND(ISNUMBER($H$8),G11&lt;$H$8,$H$8&lt;$J$8),$H$8,IF(AND(ISNUMBER($I$8),G11&lt;$I$8,$I$8&lt;$J$8),$I$8,IF(AND(ISNUMBER($J$8),G11&lt;$J$8),$J$8,"")))))</f>
        <v>7.8</v>
      </c>
      <c r="H12" s="71">
        <f>IF(AND(ISNUMBER(B12),D12&lt;&gt;0),41-(C12+B12),"")</f>
        <v>33</v>
      </c>
      <c r="I12" s="71">
        <f aca="true" t="shared" si="0" ref="I12:I25">IF(AND(ISNUMBER(D12),D12&gt;0),H12*D12,"")</f>
        <v>66</v>
      </c>
      <c r="J12" s="71">
        <f aca="true" t="shared" si="1" ref="J12:J25">IF(ISNUMBER(I12),I12*$C$8,"")</f>
        <v>3300</v>
      </c>
    </row>
    <row r="13" spans="1:10" ht="11.25" customHeight="1">
      <c r="A13" s="26" t="s">
        <v>24</v>
      </c>
      <c r="B13" s="27">
        <v>5</v>
      </c>
      <c r="C13" s="27">
        <v>5</v>
      </c>
      <c r="D13" s="27">
        <v>3</v>
      </c>
      <c r="E13" s="127">
        <v>18</v>
      </c>
      <c r="F13" s="123">
        <f aca="true" t="shared" si="2" ref="F13:F25">IF(ISNUMBER(E13),G12,"")</f>
        <v>7.8</v>
      </c>
      <c r="G13" s="123">
        <f aca="true" t="shared" si="3" ref="G13:G25">IF(AND(ISNUMBER(D13),D13&gt;0),INT((E13*(D13)*17/12))/10+F13,IF(AND(ISNUMBER($G$8),G12&lt;$G$8),$G$8,IF(AND(ISNUMBER($H$8),G12&lt;$H$8,$H$8&lt;$J$8),$H$8,IF(AND(ISNUMBER($I$8),G12&lt;$I$8,$I$8&lt;$J$8),$I$8,IF(AND(ISNUMBER($J$8),G12&lt;$J$8),$J$8,"")))))</f>
        <v>15.399999999999999</v>
      </c>
      <c r="H13" s="71">
        <f aca="true" t="shared" si="4" ref="H13:H25">IF(AND(ISNUMBER(B13),D13&lt;&gt;0),41-(C13+B13),"")</f>
        <v>31</v>
      </c>
      <c r="I13" s="71">
        <f t="shared" si="0"/>
        <v>93</v>
      </c>
      <c r="J13" s="71">
        <f t="shared" si="1"/>
        <v>4650</v>
      </c>
    </row>
    <row r="14" spans="1:10" ht="11.25" customHeight="1">
      <c r="A14" s="26" t="s">
        <v>25</v>
      </c>
      <c r="B14" s="27">
        <v>6</v>
      </c>
      <c r="C14" s="27">
        <v>6</v>
      </c>
      <c r="D14" s="27">
        <v>2</v>
      </c>
      <c r="E14" s="127">
        <v>18</v>
      </c>
      <c r="F14" s="123">
        <f t="shared" si="2"/>
        <v>15.399999999999999</v>
      </c>
      <c r="G14" s="123">
        <f t="shared" si="3"/>
        <v>20.5</v>
      </c>
      <c r="H14" s="71">
        <f t="shared" si="4"/>
        <v>29</v>
      </c>
      <c r="I14" s="71">
        <f t="shared" si="0"/>
        <v>58</v>
      </c>
      <c r="J14" s="71">
        <f t="shared" si="1"/>
        <v>2900</v>
      </c>
    </row>
    <row r="15" spans="1:10" ht="11.25" customHeight="1">
      <c r="A15" s="26" t="s">
        <v>26</v>
      </c>
      <c r="B15" s="27">
        <v>8</v>
      </c>
      <c r="C15" s="27">
        <v>8</v>
      </c>
      <c r="D15" s="27">
        <v>2</v>
      </c>
      <c r="E15" s="127">
        <v>18</v>
      </c>
      <c r="F15" s="123">
        <f t="shared" si="2"/>
        <v>20.5</v>
      </c>
      <c r="G15" s="123">
        <f t="shared" si="3"/>
        <v>25.6</v>
      </c>
      <c r="H15" s="71">
        <f t="shared" si="4"/>
        <v>25</v>
      </c>
      <c r="I15" s="71">
        <f t="shared" si="0"/>
        <v>50</v>
      </c>
      <c r="J15" s="71">
        <f t="shared" si="1"/>
        <v>2500</v>
      </c>
    </row>
    <row r="16" spans="1:10" ht="11.25" customHeight="1">
      <c r="A16" s="26" t="s">
        <v>27</v>
      </c>
      <c r="B16" s="27">
        <v>9</v>
      </c>
      <c r="C16" s="27">
        <v>9</v>
      </c>
      <c r="D16" s="27">
        <v>2</v>
      </c>
      <c r="E16" s="127">
        <v>18</v>
      </c>
      <c r="F16" s="123">
        <f t="shared" si="2"/>
        <v>25.6</v>
      </c>
      <c r="G16" s="123">
        <f t="shared" si="3"/>
        <v>30.700000000000003</v>
      </c>
      <c r="H16" s="71">
        <f t="shared" si="4"/>
        <v>23</v>
      </c>
      <c r="I16" s="71">
        <f t="shared" si="0"/>
        <v>46</v>
      </c>
      <c r="J16" s="71">
        <f t="shared" si="1"/>
        <v>2300</v>
      </c>
    </row>
    <row r="17" spans="1:10" ht="11.25" customHeight="1">
      <c r="A17" s="26" t="s">
        <v>28</v>
      </c>
      <c r="B17" s="27">
        <v>10</v>
      </c>
      <c r="C17" s="27">
        <v>10</v>
      </c>
      <c r="D17" s="27">
        <v>2</v>
      </c>
      <c r="E17" s="127">
        <v>18</v>
      </c>
      <c r="F17" s="123">
        <f>IF(ISNUMBER(E17),G16,"")</f>
        <v>30.700000000000003</v>
      </c>
      <c r="G17" s="123">
        <f t="shared" si="3"/>
        <v>35.800000000000004</v>
      </c>
      <c r="H17" s="71">
        <f t="shared" si="4"/>
        <v>21</v>
      </c>
      <c r="I17" s="71">
        <f t="shared" si="0"/>
        <v>42</v>
      </c>
      <c r="J17" s="71">
        <f t="shared" si="1"/>
        <v>2100</v>
      </c>
    </row>
    <row r="18" spans="1:10" ht="11.25" customHeight="1">
      <c r="A18" s="26" t="s">
        <v>29</v>
      </c>
      <c r="B18" s="27">
        <v>2</v>
      </c>
      <c r="C18" s="27">
        <v>2</v>
      </c>
      <c r="D18" s="27">
        <v>0</v>
      </c>
      <c r="E18" s="127">
        <v>22</v>
      </c>
      <c r="F18" s="123">
        <f>IF(ISNUMBER(E18),G17,"")</f>
        <v>35.800000000000004</v>
      </c>
      <c r="G18" s="123">
        <f t="shared" si="3"/>
        <v>45</v>
      </c>
      <c r="H18" s="71">
        <f t="shared" si="4"/>
      </c>
      <c r="I18" s="71">
        <f t="shared" si="0"/>
      </c>
      <c r="J18" s="71">
        <f t="shared" si="1"/>
      </c>
    </row>
    <row r="19" spans="1:10" ht="11.25" customHeight="1">
      <c r="A19" s="26" t="s">
        <v>30</v>
      </c>
      <c r="B19" s="27"/>
      <c r="C19" s="27"/>
      <c r="D19" s="27"/>
      <c r="E19" s="127"/>
      <c r="F19" s="123">
        <f>IF(ISNUMBER(E19),G18,"")</f>
      </c>
      <c r="G19" s="123">
        <f t="shared" si="3"/>
      </c>
      <c r="H19" s="71">
        <f t="shared" si="4"/>
      </c>
      <c r="I19" s="71">
        <f t="shared" si="0"/>
      </c>
      <c r="J19" s="71">
        <f t="shared" si="1"/>
      </c>
    </row>
    <row r="20" spans="1:10" ht="11.25" customHeight="1">
      <c r="A20" s="26" t="s">
        <v>31</v>
      </c>
      <c r="B20" s="27"/>
      <c r="C20" s="27"/>
      <c r="D20" s="27"/>
      <c r="E20" s="127"/>
      <c r="F20" s="123">
        <f t="shared" si="2"/>
      </c>
      <c r="G20" s="123">
        <f t="shared" si="3"/>
      </c>
      <c r="H20" s="71">
        <f t="shared" si="4"/>
      </c>
      <c r="I20" s="71">
        <f t="shared" si="0"/>
      </c>
      <c r="J20" s="71">
        <f t="shared" si="1"/>
      </c>
    </row>
    <row r="21" spans="1:10" ht="11.25" customHeight="1">
      <c r="A21" s="26" t="s">
        <v>32</v>
      </c>
      <c r="B21" s="27"/>
      <c r="C21" s="27"/>
      <c r="D21" s="27"/>
      <c r="E21" s="127"/>
      <c r="F21" s="123">
        <f t="shared" si="2"/>
      </c>
      <c r="G21" s="123">
        <f t="shared" si="3"/>
      </c>
      <c r="H21" s="71">
        <f t="shared" si="4"/>
      </c>
      <c r="I21" s="71">
        <f t="shared" si="0"/>
      </c>
      <c r="J21" s="71">
        <f t="shared" si="1"/>
      </c>
    </row>
    <row r="22" spans="1:10" ht="11.25" customHeight="1">
      <c r="A22" s="26" t="s">
        <v>33</v>
      </c>
      <c r="B22" s="27"/>
      <c r="C22" s="27"/>
      <c r="D22" s="27"/>
      <c r="E22" s="127"/>
      <c r="F22" s="123">
        <f t="shared" si="2"/>
      </c>
      <c r="G22" s="123">
        <f t="shared" si="3"/>
      </c>
      <c r="H22" s="71">
        <f t="shared" si="4"/>
      </c>
      <c r="I22" s="71">
        <f t="shared" si="0"/>
      </c>
      <c r="J22" s="71">
        <f t="shared" si="1"/>
      </c>
    </row>
    <row r="23" spans="1:10" ht="11.25" customHeight="1">
      <c r="A23" s="26" t="s">
        <v>34</v>
      </c>
      <c r="B23" s="27"/>
      <c r="C23" s="27"/>
      <c r="D23" s="27"/>
      <c r="E23" s="127"/>
      <c r="F23" s="123">
        <f t="shared" si="2"/>
      </c>
      <c r="G23" s="123">
        <f t="shared" si="3"/>
      </c>
      <c r="H23" s="71">
        <f t="shared" si="4"/>
      </c>
      <c r="I23" s="71">
        <f t="shared" si="0"/>
      </c>
      <c r="J23" s="71">
        <f t="shared" si="1"/>
      </c>
    </row>
    <row r="24" spans="1:10" ht="11.25" customHeight="1">
      <c r="A24" s="26" t="s">
        <v>35</v>
      </c>
      <c r="B24" s="27"/>
      <c r="C24" s="27"/>
      <c r="D24" s="27"/>
      <c r="E24" s="127"/>
      <c r="F24" s="123">
        <f t="shared" si="2"/>
      </c>
      <c r="G24" s="123">
        <f t="shared" si="3"/>
      </c>
      <c r="H24" s="71">
        <f t="shared" si="4"/>
      </c>
      <c r="I24" s="71">
        <f t="shared" si="0"/>
      </c>
      <c r="J24" s="71">
        <f t="shared" si="1"/>
      </c>
    </row>
    <row r="25" spans="1:10" ht="11.25" customHeight="1" thickBot="1">
      <c r="A25" s="26" t="s">
        <v>36</v>
      </c>
      <c r="B25" s="27"/>
      <c r="C25" s="27"/>
      <c r="D25" s="27"/>
      <c r="E25" s="127"/>
      <c r="F25" s="123">
        <f t="shared" si="2"/>
      </c>
      <c r="G25" s="123">
        <f t="shared" si="3"/>
      </c>
      <c r="H25" s="71">
        <f t="shared" si="4"/>
      </c>
      <c r="I25" s="71">
        <f t="shared" si="0"/>
      </c>
      <c r="J25" s="73">
        <f t="shared" si="1"/>
      </c>
    </row>
    <row r="26" spans="1:10" ht="11.25" customHeight="1" thickBot="1">
      <c r="A26" s="19"/>
      <c r="B26" s="16"/>
      <c r="C26" s="16"/>
      <c r="D26" s="154" t="s">
        <v>37</v>
      </c>
      <c r="E26" s="150"/>
      <c r="F26" s="150"/>
      <c r="G26" s="150"/>
      <c r="H26" s="151"/>
      <c r="I26" s="74">
        <f>SUM(I11:I25)</f>
        <v>466</v>
      </c>
      <c r="J26" s="74">
        <f>I26*C8/1000</f>
        <v>23.3</v>
      </c>
    </row>
    <row r="27" spans="1:10" ht="11.25" customHeight="1">
      <c r="A27" s="112"/>
      <c r="B27" s="14"/>
      <c r="C27" s="29"/>
      <c r="D27" s="30"/>
      <c r="E27" s="131"/>
      <c r="F27" s="131"/>
      <c r="G27" s="124"/>
      <c r="H27" s="31"/>
      <c r="I27" s="32"/>
      <c r="J27" s="33" t="s">
        <v>38</v>
      </c>
    </row>
    <row r="28" spans="1:10" ht="14.25" customHeight="1" thickBot="1">
      <c r="A28" s="111" t="s">
        <v>130</v>
      </c>
      <c r="B28" s="14"/>
      <c r="C28" s="157"/>
      <c r="D28" s="158"/>
      <c r="E28" s="158"/>
      <c r="F28" s="133" t="s">
        <v>131</v>
      </c>
      <c r="G28" s="159"/>
      <c r="H28" s="160"/>
      <c r="I28" s="160"/>
      <c r="J28" s="18" t="s">
        <v>8</v>
      </c>
    </row>
    <row r="29" spans="1:10" s="117" customFormat="1" ht="13.5" customHeight="1" thickBot="1">
      <c r="A29" s="114" t="s">
        <v>129</v>
      </c>
      <c r="B29" s="161" t="s">
        <v>132</v>
      </c>
      <c r="C29" s="162"/>
      <c r="D29" s="162"/>
      <c r="E29" s="162"/>
      <c r="F29" s="162"/>
      <c r="G29" s="125"/>
      <c r="H29" s="115"/>
      <c r="I29" s="115"/>
      <c r="J29" s="116">
        <v>18</v>
      </c>
    </row>
    <row r="30" spans="1:10" ht="15" customHeight="1" thickBot="1">
      <c r="A30" s="19"/>
      <c r="B30" s="14"/>
      <c r="C30" s="17"/>
      <c r="D30" s="34"/>
      <c r="E30" s="155" t="s">
        <v>39</v>
      </c>
      <c r="F30" s="156"/>
      <c r="G30" s="124"/>
      <c r="H30" s="31"/>
      <c r="I30" s="35"/>
      <c r="J30" s="36" t="s">
        <v>11</v>
      </c>
    </row>
    <row r="31" spans="1:10" ht="11.25" customHeight="1" thickBot="1">
      <c r="A31" s="24" t="s">
        <v>12</v>
      </c>
      <c r="B31" s="25" t="s">
        <v>13</v>
      </c>
      <c r="C31" s="25" t="s">
        <v>14</v>
      </c>
      <c r="D31" s="25" t="s">
        <v>15</v>
      </c>
      <c r="E31" s="122" t="s">
        <v>16</v>
      </c>
      <c r="F31" s="122" t="s">
        <v>17</v>
      </c>
      <c r="G31" s="122" t="s">
        <v>18</v>
      </c>
      <c r="H31" s="25" t="s">
        <v>19</v>
      </c>
      <c r="I31" s="25" t="s">
        <v>20</v>
      </c>
      <c r="J31" s="25" t="s">
        <v>21</v>
      </c>
    </row>
    <row r="32" spans="1:10" ht="11.25" customHeight="1">
      <c r="A32" s="26" t="s">
        <v>40</v>
      </c>
      <c r="B32" s="27">
        <v>2</v>
      </c>
      <c r="C32" s="27">
        <v>2</v>
      </c>
      <c r="D32" s="27">
        <v>0</v>
      </c>
      <c r="E32" s="127">
        <v>30</v>
      </c>
      <c r="F32" s="123"/>
      <c r="G32" s="123">
        <f>IF(AND(ISNUMBER(D32),D32&gt;0),F32-(E32*D32*1.7/12),IF(ISNUMBER($J$29),$J$29,""))</f>
        <v>18</v>
      </c>
      <c r="H32" s="71">
        <f aca="true" t="shared" si="5" ref="H32:H46">IF(AND(ISNUMBER(B32),D32&lt;&gt;0),41-(C32+B32),"")</f>
      </c>
      <c r="I32" s="71">
        <f>IF(AND(ISNUMBER(D32),D32&gt;0),H32*D32,"")</f>
      </c>
      <c r="J32" s="71">
        <f>IF(ISNUMBER(I32),I32*$C$8,"")</f>
      </c>
    </row>
    <row r="33" spans="1:10" ht="11.25" customHeight="1">
      <c r="A33" s="26" t="s">
        <v>41</v>
      </c>
      <c r="B33" s="27">
        <v>2</v>
      </c>
      <c r="C33" s="27">
        <v>2</v>
      </c>
      <c r="D33" s="27">
        <v>2</v>
      </c>
      <c r="E33" s="127">
        <v>22</v>
      </c>
      <c r="F33" s="123">
        <f>IF(ISNUMBER(E33),G32,"")</f>
        <v>18</v>
      </c>
      <c r="G33" s="123">
        <f>IF(AND(ISNUMBER(D33),D33&gt;0),F33-INT((E33*D33*17/12))/10,IF(OR(G32=0,G32=""),"",0))</f>
        <v>11.8</v>
      </c>
      <c r="H33" s="71">
        <f t="shared" si="5"/>
        <v>37</v>
      </c>
      <c r="I33" s="71">
        <f aca="true" t="shared" si="6" ref="I33:I46">IF(AND(ISNUMBER(D33),D33&gt;0),H33*D33,"")</f>
        <v>74</v>
      </c>
      <c r="J33" s="71">
        <f aca="true" t="shared" si="7" ref="J33:J46">IF(ISNUMBER(I33),I33*$C$8,"")</f>
        <v>3700</v>
      </c>
    </row>
    <row r="34" spans="1:10" ht="11.25" customHeight="1">
      <c r="A34" s="26" t="s">
        <v>42</v>
      </c>
      <c r="B34" s="27">
        <v>2</v>
      </c>
      <c r="C34" s="27">
        <v>2</v>
      </c>
      <c r="D34" s="27">
        <v>0</v>
      </c>
      <c r="E34" s="127">
        <v>18</v>
      </c>
      <c r="F34" s="123">
        <f aca="true" t="shared" si="8" ref="F34:F46">IF(ISNUMBER(E34),G33,"")</f>
        <v>11.8</v>
      </c>
      <c r="G34" s="123">
        <f aca="true" t="shared" si="9" ref="G34:G46">IF(AND(ISNUMBER(D34),D34&gt;0),F34-INT((E34*D34*17/12))/10,IF(OR(G33=0,G33=""),"",0))</f>
        <v>0</v>
      </c>
      <c r="H34" s="71">
        <f t="shared" si="5"/>
      </c>
      <c r="I34" s="71">
        <f t="shared" si="6"/>
      </c>
      <c r="J34" s="71">
        <f t="shared" si="7"/>
      </c>
    </row>
    <row r="35" spans="1:10" ht="11.25" customHeight="1">
      <c r="A35" s="26" t="s">
        <v>43</v>
      </c>
      <c r="B35" s="27"/>
      <c r="C35" s="27"/>
      <c r="D35" s="27"/>
      <c r="E35" s="127"/>
      <c r="F35" s="123">
        <f t="shared" si="8"/>
      </c>
      <c r="G35" s="123">
        <f t="shared" si="9"/>
      </c>
      <c r="H35" s="71">
        <f t="shared" si="5"/>
      </c>
      <c r="I35" s="71">
        <f t="shared" si="6"/>
      </c>
      <c r="J35" s="71">
        <f t="shared" si="7"/>
      </c>
    </row>
    <row r="36" spans="1:10" ht="11.25" customHeight="1">
      <c r="A36" s="26" t="s">
        <v>44</v>
      </c>
      <c r="B36" s="27"/>
      <c r="C36" s="27"/>
      <c r="D36" s="27"/>
      <c r="E36" s="127"/>
      <c r="F36" s="123">
        <f t="shared" si="8"/>
      </c>
      <c r="G36" s="123">
        <f t="shared" si="9"/>
      </c>
      <c r="H36" s="71">
        <f t="shared" si="5"/>
      </c>
      <c r="I36" s="71">
        <f t="shared" si="6"/>
      </c>
      <c r="J36" s="71">
        <f t="shared" si="7"/>
      </c>
    </row>
    <row r="37" spans="1:10" ht="11.25" customHeight="1">
      <c r="A37" s="26" t="s">
        <v>45</v>
      </c>
      <c r="B37" s="27"/>
      <c r="C37" s="27"/>
      <c r="D37" s="27"/>
      <c r="E37" s="127"/>
      <c r="F37" s="123">
        <f t="shared" si="8"/>
      </c>
      <c r="G37" s="123">
        <f t="shared" si="9"/>
      </c>
      <c r="H37" s="71">
        <f t="shared" si="5"/>
      </c>
      <c r="I37" s="71">
        <f t="shared" si="6"/>
      </c>
      <c r="J37" s="71">
        <f t="shared" si="7"/>
      </c>
    </row>
    <row r="38" spans="1:10" ht="11.25" customHeight="1">
      <c r="A38" s="26" t="s">
        <v>46</v>
      </c>
      <c r="B38" s="27"/>
      <c r="C38" s="27"/>
      <c r="D38" s="27"/>
      <c r="E38" s="127"/>
      <c r="F38" s="123">
        <f t="shared" si="8"/>
      </c>
      <c r="G38" s="123">
        <f t="shared" si="9"/>
      </c>
      <c r="H38" s="71">
        <f t="shared" si="5"/>
      </c>
      <c r="I38" s="71">
        <f t="shared" si="6"/>
      </c>
      <c r="J38" s="71">
        <f t="shared" si="7"/>
      </c>
    </row>
    <row r="39" spans="1:10" ht="11.25" customHeight="1">
      <c r="A39" s="26" t="s">
        <v>47</v>
      </c>
      <c r="B39" s="27"/>
      <c r="C39" s="27"/>
      <c r="D39" s="27"/>
      <c r="E39" s="127"/>
      <c r="F39" s="123">
        <f t="shared" si="8"/>
      </c>
      <c r="G39" s="123">
        <f t="shared" si="9"/>
      </c>
      <c r="H39" s="71">
        <f t="shared" si="5"/>
      </c>
      <c r="I39" s="71">
        <f t="shared" si="6"/>
      </c>
      <c r="J39" s="71">
        <f t="shared" si="7"/>
      </c>
    </row>
    <row r="40" spans="1:10" ht="11.25" customHeight="1">
      <c r="A40" s="26" t="s">
        <v>48</v>
      </c>
      <c r="B40" s="27"/>
      <c r="C40" s="27"/>
      <c r="D40" s="27"/>
      <c r="E40" s="127"/>
      <c r="F40" s="123">
        <f t="shared" si="8"/>
      </c>
      <c r="G40" s="123">
        <f t="shared" si="9"/>
      </c>
      <c r="H40" s="71">
        <f t="shared" si="5"/>
      </c>
      <c r="I40" s="71">
        <f t="shared" si="6"/>
      </c>
      <c r="J40" s="71">
        <f t="shared" si="7"/>
      </c>
    </row>
    <row r="41" spans="1:10" ht="11.25" customHeight="1">
      <c r="A41" s="26" t="s">
        <v>49</v>
      </c>
      <c r="B41" s="27"/>
      <c r="C41" s="27"/>
      <c r="D41" s="27"/>
      <c r="E41" s="127"/>
      <c r="F41" s="123">
        <f t="shared" si="8"/>
      </c>
      <c r="G41" s="123">
        <f t="shared" si="9"/>
      </c>
      <c r="H41" s="71">
        <f t="shared" si="5"/>
      </c>
      <c r="I41" s="71">
        <f t="shared" si="6"/>
      </c>
      <c r="J41" s="71">
        <f t="shared" si="7"/>
      </c>
    </row>
    <row r="42" spans="1:10" ht="11.25" customHeight="1">
      <c r="A42" s="26" t="s">
        <v>50</v>
      </c>
      <c r="B42" s="65"/>
      <c r="C42" s="66"/>
      <c r="D42" s="27"/>
      <c r="E42" s="127"/>
      <c r="F42" s="123">
        <f t="shared" si="8"/>
      </c>
      <c r="G42" s="123">
        <f t="shared" si="9"/>
      </c>
      <c r="H42" s="71">
        <f t="shared" si="5"/>
      </c>
      <c r="I42" s="71">
        <f t="shared" si="6"/>
      </c>
      <c r="J42" s="71">
        <f t="shared" si="7"/>
      </c>
    </row>
    <row r="43" spans="1:10" ht="11.25" customHeight="1">
      <c r="A43" s="26" t="s">
        <v>51</v>
      </c>
      <c r="B43" s="27"/>
      <c r="C43" s="27"/>
      <c r="D43" s="27"/>
      <c r="E43" s="127"/>
      <c r="F43" s="123">
        <f t="shared" si="8"/>
      </c>
      <c r="G43" s="123">
        <f t="shared" si="9"/>
      </c>
      <c r="H43" s="71">
        <f t="shared" si="5"/>
      </c>
      <c r="I43" s="71">
        <f t="shared" si="6"/>
      </c>
      <c r="J43" s="71">
        <f t="shared" si="7"/>
      </c>
    </row>
    <row r="44" spans="1:10" ht="11.25" customHeight="1">
      <c r="A44" s="26" t="s">
        <v>52</v>
      </c>
      <c r="B44" s="27"/>
      <c r="C44" s="27"/>
      <c r="D44" s="27"/>
      <c r="E44" s="127"/>
      <c r="F44" s="123">
        <f t="shared" si="8"/>
      </c>
      <c r="G44" s="123">
        <f t="shared" si="9"/>
      </c>
      <c r="H44" s="71">
        <f t="shared" si="5"/>
      </c>
      <c r="I44" s="71">
        <f t="shared" si="6"/>
      </c>
      <c r="J44" s="71">
        <f t="shared" si="7"/>
      </c>
    </row>
    <row r="45" spans="1:10" ht="11.25" customHeight="1">
      <c r="A45" s="26" t="s">
        <v>53</v>
      </c>
      <c r="B45" s="27"/>
      <c r="C45" s="27"/>
      <c r="D45" s="27"/>
      <c r="E45" s="127"/>
      <c r="F45" s="123">
        <f t="shared" si="8"/>
      </c>
      <c r="G45" s="123">
        <f t="shared" si="9"/>
      </c>
      <c r="H45" s="71">
        <f t="shared" si="5"/>
      </c>
      <c r="I45" s="71">
        <f t="shared" si="6"/>
      </c>
      <c r="J45" s="71">
        <f t="shared" si="7"/>
      </c>
    </row>
    <row r="46" spans="1:10" ht="11.25" customHeight="1" thickBot="1">
      <c r="A46" s="26" t="s">
        <v>54</v>
      </c>
      <c r="B46" s="27"/>
      <c r="C46" s="27"/>
      <c r="D46" s="27"/>
      <c r="E46" s="127"/>
      <c r="F46" s="123">
        <f t="shared" si="8"/>
      </c>
      <c r="G46" s="123">
        <f t="shared" si="9"/>
      </c>
      <c r="H46" s="71">
        <f t="shared" si="5"/>
      </c>
      <c r="I46" s="71">
        <f t="shared" si="6"/>
      </c>
      <c r="J46" s="71">
        <f t="shared" si="7"/>
      </c>
    </row>
    <row r="47" spans="1:10" ht="11.25" customHeight="1" thickBot="1">
      <c r="A47" s="19"/>
      <c r="B47" s="37"/>
      <c r="C47" s="30"/>
      <c r="D47" s="149" t="s">
        <v>55</v>
      </c>
      <c r="E47" s="150"/>
      <c r="F47" s="150"/>
      <c r="G47" s="150"/>
      <c r="H47" s="151"/>
      <c r="I47" s="74">
        <f>SUM(I32:I46)</f>
        <v>74</v>
      </c>
      <c r="J47" s="74">
        <f>I47*C8/1000</f>
        <v>3.7</v>
      </c>
    </row>
    <row r="48" spans="1:10" ht="11.25" customHeight="1" thickBot="1">
      <c r="A48" s="38"/>
      <c r="B48" s="39"/>
      <c r="C48" s="40"/>
      <c r="D48" s="149" t="s">
        <v>56</v>
      </c>
      <c r="E48" s="152"/>
      <c r="F48" s="152"/>
      <c r="G48" s="152"/>
      <c r="H48" s="153"/>
      <c r="I48" s="74">
        <f>I26+I47</f>
        <v>540</v>
      </c>
      <c r="J48" s="113">
        <f>J26+J47</f>
        <v>27</v>
      </c>
    </row>
  </sheetData>
  <sheetProtection password="CCD5" sheet="1" objects="1" scenarios="1"/>
  <mergeCells count="13">
    <mergeCell ref="E7:F7"/>
    <mergeCell ref="E8:F8"/>
    <mergeCell ref="G1:J1"/>
    <mergeCell ref="G2:J2"/>
    <mergeCell ref="G3:J3"/>
    <mergeCell ref="G4:J4"/>
    <mergeCell ref="D47:H47"/>
    <mergeCell ref="D48:H48"/>
    <mergeCell ref="D26:H26"/>
    <mergeCell ref="E30:F30"/>
    <mergeCell ref="C28:E28"/>
    <mergeCell ref="G28:I28"/>
    <mergeCell ref="B29:F29"/>
  </mergeCells>
  <dataValidations count="17">
    <dataValidation operator="equal" allowBlank="1" showInputMessage="1" showErrorMessage="1" sqref="E32:E46"/>
    <dataValidation type="list" showInputMessage="1" showErrorMessage="1" prompt="Must have a value from 2 to 20" sqref="B11:C11">
      <formula1>"2,3,4,5,6,7,8,9,10,11,12,13,14,15,16,17,18,19,20"</formula1>
    </dataValidation>
    <dataValidation type="decimal" allowBlank="1" showInputMessage="1" showErrorMessage="1" prompt="Must be from 30 to 100 µL" sqref="C8">
      <formula1>20</formula1>
      <formula2>100</formula2>
    </dataValidation>
    <dataValidation type="whole" allowBlank="1" showInputMessage="1" showErrorMessage="1" prompt="Must be from 10 to 57 feet" sqref="J8">
      <formula1>10</formula1>
      <formula2>57</formula2>
    </dataValidation>
    <dataValidation type="whole" allowBlank="1" showInputMessage="1" showErrorMessage="1" sqref="I8">
      <formula1>MAX(H8,10)</formula1>
      <formula2>57</formula2>
    </dataValidation>
    <dataValidation type="whole" allowBlank="1" showInputMessage="1" showErrorMessage="1" sqref="H8">
      <formula1>10</formula1>
      <formula2>57</formula2>
    </dataValidation>
    <dataValidation allowBlank="1" showInputMessage="1" showErrorMessage="1" promptTitle="Protected" prompt="Cannot Enter Values" sqref="F11:J25"/>
    <dataValidation allowBlank="1" showInputMessage="1" showErrorMessage="1" promptTitle="Protected" prompt="Cannot Enter Values" sqref="I26:J26 I47:J48 F32:J46"/>
    <dataValidation type="list" allowBlank="1" showInputMessage="1" showErrorMessage="1" prompt="Values from 2 to 20" sqref="B12:C25 B32:C46">
      <formula1>"2,3,4,5,6,7,8,9,10,11,12,13,14,15,16,17,18,19,20"</formula1>
    </dataValidation>
    <dataValidation type="whole" allowBlank="1" showInputMessage="1" showErrorMessage="1" prompt="Must start at least 5 feet shorter than total oil distance" sqref="J29">
      <formula1>0</formula1>
      <formula2>J8-5</formula2>
    </dataValidation>
    <dataValidation type="list" showInputMessage="1" showErrorMessage="1" prompt="Maximum 15 loads" error="Must have value in cell above, or values must be from 0 to 15 loads." sqref="D18:D25">
      <formula1>"0,1,2,3,4,5,6,7,8,9,10,11,12,13,14,15"</formula1>
    </dataValidation>
    <dataValidation type="list" allowBlank="1" showInputMessage="1" showErrorMessage="1" prompt="Maximum 15 loads" sqref="D42:D46">
      <formula1>"0,1,2,3,4,5,6,7,8,9,10,11,12,13,14,15"</formula1>
    </dataValidation>
    <dataValidation type="whole" allowBlank="1" showInputMessage="1" showErrorMessage="1" prompt="Enter rating from 1 to 5" sqref="G29">
      <formula1>1</formula1>
      <formula2>5</formula2>
    </dataValidation>
    <dataValidation type="whole" allowBlank="1" showInputMessage="1" showErrorMessage="1" prompt="Maximum 15 loads" sqref="D11">
      <formula1>1</formula1>
      <formula2>15</formula2>
    </dataValidation>
    <dataValidation type="custom" showInputMessage="1" showErrorMessage="1" prompt="Maximum 15 loads" error="Must have value in cell above, or values must be from 0 to 15 loads." sqref="D12:D17 D33:D41">
      <formula1>AND(ISNUMBER(D11),D12&gt;-1,D12&lt;16)</formula1>
    </dataValidation>
    <dataValidation type="whole" allowBlank="1" showInputMessage="1" showErrorMessage="1" prompt="Maximum 15 loads" sqref="D32">
      <formula1>0</formula1>
      <formula2>15</formula2>
    </dataValidation>
    <dataValidation operator="equal" allowBlank="1" showInputMessage="1" showErrorMessage="1" sqref="E11:E25"/>
  </dataValidations>
  <printOptions/>
  <pageMargins left="0.75" right="0.75" top="1" bottom="1" header="0.5" footer="0.5"/>
  <pageSetup fitToHeight="1" fitToWidth="1"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8" ht="12.75">
      <c r="A1" t="s">
        <v>117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19</v>
      </c>
      <c r="V1">
        <v>18</v>
      </c>
      <c r="W1">
        <v>17</v>
      </c>
      <c r="X1">
        <v>16</v>
      </c>
      <c r="Y1">
        <v>15</v>
      </c>
      <c r="Z1">
        <v>14</v>
      </c>
      <c r="AA1">
        <v>13</v>
      </c>
      <c r="AB1">
        <v>12</v>
      </c>
      <c r="AC1">
        <v>11</v>
      </c>
      <c r="AD1">
        <v>10</v>
      </c>
      <c r="AE1">
        <v>9</v>
      </c>
      <c r="AF1">
        <v>8</v>
      </c>
      <c r="AG1">
        <v>7</v>
      </c>
      <c r="AH1">
        <v>6</v>
      </c>
      <c r="AI1">
        <v>5</v>
      </c>
      <c r="AJ1">
        <v>4</v>
      </c>
      <c r="AK1">
        <v>3</v>
      </c>
      <c r="AL1">
        <v>2</v>
      </c>
    </row>
    <row r="2" spans="1:38" ht="12.75">
      <c r="A2" t="s">
        <v>109</v>
      </c>
      <c r="B2">
        <f>MIN(B48:B62)</f>
        <v>0</v>
      </c>
      <c r="C2">
        <f aca="true" t="shared" si="0" ref="C2:AL2">MIN(C48:C62)</f>
        <v>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</row>
    <row r="3" spans="1:38" ht="12.75">
      <c r="A3" t="s">
        <v>110</v>
      </c>
      <c r="B3">
        <f>MAX(B16:B30)</f>
        <v>3.9</v>
      </c>
      <c r="C3">
        <f aca="true" t="shared" si="1" ref="C3:AL3">MAX(C16:C30)</f>
        <v>3.9</v>
      </c>
      <c r="D3">
        <f t="shared" si="1"/>
        <v>7.8</v>
      </c>
      <c r="E3">
        <f t="shared" si="1"/>
        <v>15.399999999999999</v>
      </c>
      <c r="F3">
        <f t="shared" si="1"/>
        <v>20.5</v>
      </c>
      <c r="G3">
        <f t="shared" si="1"/>
        <v>20.5</v>
      </c>
      <c r="H3">
        <f t="shared" si="1"/>
        <v>25.6</v>
      </c>
      <c r="I3">
        <f t="shared" si="1"/>
        <v>30.700000000000003</v>
      </c>
      <c r="J3">
        <f t="shared" si="1"/>
        <v>35.800000000000004</v>
      </c>
      <c r="K3">
        <f t="shared" si="1"/>
        <v>35.800000000000004</v>
      </c>
      <c r="L3">
        <f t="shared" si="1"/>
        <v>35.800000000000004</v>
      </c>
      <c r="M3">
        <f t="shared" si="1"/>
        <v>35.800000000000004</v>
      </c>
      <c r="N3">
        <f t="shared" si="1"/>
        <v>35.800000000000004</v>
      </c>
      <c r="O3">
        <f t="shared" si="1"/>
        <v>35.800000000000004</v>
      </c>
      <c r="P3">
        <f t="shared" si="1"/>
        <v>35.800000000000004</v>
      </c>
      <c r="Q3">
        <f t="shared" si="1"/>
        <v>35.800000000000004</v>
      </c>
      <c r="R3">
        <f t="shared" si="1"/>
        <v>35.800000000000004</v>
      </c>
      <c r="S3">
        <f t="shared" si="1"/>
        <v>35.800000000000004</v>
      </c>
      <c r="T3">
        <f t="shared" si="1"/>
        <v>35.800000000000004</v>
      </c>
      <c r="U3">
        <f t="shared" si="1"/>
        <v>35.800000000000004</v>
      </c>
      <c r="V3">
        <f t="shared" si="1"/>
        <v>35.800000000000004</v>
      </c>
      <c r="W3">
        <f t="shared" si="1"/>
        <v>35.800000000000004</v>
      </c>
      <c r="X3">
        <f t="shared" si="1"/>
        <v>35.800000000000004</v>
      </c>
      <c r="Y3">
        <f t="shared" si="1"/>
        <v>35.800000000000004</v>
      </c>
      <c r="Z3">
        <f t="shared" si="1"/>
        <v>35.800000000000004</v>
      </c>
      <c r="AA3">
        <f t="shared" si="1"/>
        <v>35.800000000000004</v>
      </c>
      <c r="AB3">
        <f t="shared" si="1"/>
        <v>35.800000000000004</v>
      </c>
      <c r="AC3">
        <f t="shared" si="1"/>
        <v>35.800000000000004</v>
      </c>
      <c r="AD3">
        <f t="shared" si="1"/>
        <v>35.800000000000004</v>
      </c>
      <c r="AE3">
        <f t="shared" si="1"/>
        <v>30.700000000000003</v>
      </c>
      <c r="AF3">
        <f t="shared" si="1"/>
        <v>25.6</v>
      </c>
      <c r="AG3">
        <f t="shared" si="1"/>
        <v>20.5</v>
      </c>
      <c r="AH3">
        <f t="shared" si="1"/>
        <v>20.5</v>
      </c>
      <c r="AI3">
        <f t="shared" si="1"/>
        <v>15.399999999999999</v>
      </c>
      <c r="AJ3">
        <f t="shared" si="1"/>
        <v>7.8</v>
      </c>
      <c r="AK3">
        <f t="shared" si="1"/>
        <v>3.9</v>
      </c>
      <c r="AL3">
        <f t="shared" si="1"/>
        <v>3.9</v>
      </c>
    </row>
    <row r="4" spans="1:38" ht="12.75">
      <c r="A4" t="s">
        <v>111</v>
      </c>
      <c r="B4">
        <f>MIN(B32:B46)</f>
        <v>11.8</v>
      </c>
      <c r="C4">
        <f aca="true" t="shared" si="2" ref="C4:AL4">MIN(C32:C46)</f>
        <v>11.8</v>
      </c>
      <c r="D4">
        <f t="shared" si="2"/>
        <v>11.8</v>
      </c>
      <c r="E4">
        <f t="shared" si="2"/>
        <v>11.8</v>
      </c>
      <c r="F4">
        <f t="shared" si="2"/>
        <v>11.8</v>
      </c>
      <c r="G4">
        <f t="shared" si="2"/>
        <v>11.8</v>
      </c>
      <c r="H4">
        <f t="shared" si="2"/>
        <v>11.8</v>
      </c>
      <c r="I4">
        <f t="shared" si="2"/>
        <v>11.8</v>
      </c>
      <c r="J4">
        <f t="shared" si="2"/>
        <v>11.8</v>
      </c>
      <c r="K4">
        <f t="shared" si="2"/>
        <v>11.8</v>
      </c>
      <c r="L4">
        <f t="shared" si="2"/>
        <v>11.8</v>
      </c>
      <c r="M4">
        <f t="shared" si="2"/>
        <v>11.8</v>
      </c>
      <c r="N4">
        <f t="shared" si="2"/>
        <v>11.8</v>
      </c>
      <c r="O4">
        <f t="shared" si="2"/>
        <v>11.8</v>
      </c>
      <c r="P4">
        <f t="shared" si="2"/>
        <v>11.8</v>
      </c>
      <c r="Q4">
        <f t="shared" si="2"/>
        <v>11.8</v>
      </c>
      <c r="R4">
        <f t="shared" si="2"/>
        <v>11.8</v>
      </c>
      <c r="S4">
        <f t="shared" si="2"/>
        <v>11.8</v>
      </c>
      <c r="T4">
        <f t="shared" si="2"/>
        <v>11.8</v>
      </c>
      <c r="U4">
        <f t="shared" si="2"/>
        <v>11.8</v>
      </c>
      <c r="V4">
        <f t="shared" si="2"/>
        <v>11.8</v>
      </c>
      <c r="W4">
        <f t="shared" si="2"/>
        <v>11.8</v>
      </c>
      <c r="X4">
        <f t="shared" si="2"/>
        <v>11.8</v>
      </c>
      <c r="Y4">
        <f t="shared" si="2"/>
        <v>11.8</v>
      </c>
      <c r="Z4">
        <f t="shared" si="2"/>
        <v>11.8</v>
      </c>
      <c r="AA4">
        <f t="shared" si="2"/>
        <v>11.8</v>
      </c>
      <c r="AB4">
        <f t="shared" si="2"/>
        <v>11.8</v>
      </c>
      <c r="AC4">
        <f t="shared" si="2"/>
        <v>11.8</v>
      </c>
      <c r="AD4">
        <f t="shared" si="2"/>
        <v>11.8</v>
      </c>
      <c r="AE4">
        <f t="shared" si="2"/>
        <v>11.8</v>
      </c>
      <c r="AF4">
        <f t="shared" si="2"/>
        <v>11.8</v>
      </c>
      <c r="AG4">
        <f t="shared" si="2"/>
        <v>11.8</v>
      </c>
      <c r="AH4">
        <f t="shared" si="2"/>
        <v>11.8</v>
      </c>
      <c r="AI4">
        <f t="shared" si="2"/>
        <v>11.8</v>
      </c>
      <c r="AJ4">
        <f t="shared" si="2"/>
        <v>11.8</v>
      </c>
      <c r="AK4">
        <f t="shared" si="2"/>
        <v>11.8</v>
      </c>
      <c r="AL4">
        <f t="shared" si="2"/>
        <v>11.8</v>
      </c>
    </row>
    <row r="5" spans="1:38" ht="12.75">
      <c r="A5" t="s">
        <v>116</v>
      </c>
      <c r="B5">
        <f>MAX(B64:B78)</f>
        <v>18</v>
      </c>
      <c r="C5">
        <f aca="true" t="shared" si="3" ref="C5:AL5">MAX(C64:C78)</f>
        <v>18</v>
      </c>
      <c r="D5">
        <f t="shared" si="3"/>
        <v>18</v>
      </c>
      <c r="E5">
        <f t="shared" si="3"/>
        <v>18</v>
      </c>
      <c r="F5">
        <f t="shared" si="3"/>
        <v>18</v>
      </c>
      <c r="G5">
        <f t="shared" si="3"/>
        <v>18</v>
      </c>
      <c r="H5">
        <f t="shared" si="3"/>
        <v>18</v>
      </c>
      <c r="I5">
        <f t="shared" si="3"/>
        <v>18</v>
      </c>
      <c r="J5">
        <f t="shared" si="3"/>
        <v>18</v>
      </c>
      <c r="K5">
        <f t="shared" si="3"/>
        <v>18</v>
      </c>
      <c r="L5">
        <f t="shared" si="3"/>
        <v>18</v>
      </c>
      <c r="M5">
        <f t="shared" si="3"/>
        <v>18</v>
      </c>
      <c r="N5">
        <f t="shared" si="3"/>
        <v>18</v>
      </c>
      <c r="O5">
        <f t="shared" si="3"/>
        <v>18</v>
      </c>
      <c r="P5">
        <f t="shared" si="3"/>
        <v>18</v>
      </c>
      <c r="Q5">
        <f t="shared" si="3"/>
        <v>18</v>
      </c>
      <c r="R5">
        <f t="shared" si="3"/>
        <v>18</v>
      </c>
      <c r="S5">
        <f t="shared" si="3"/>
        <v>18</v>
      </c>
      <c r="T5">
        <f t="shared" si="3"/>
        <v>18</v>
      </c>
      <c r="U5">
        <f t="shared" si="3"/>
        <v>18</v>
      </c>
      <c r="V5">
        <f t="shared" si="3"/>
        <v>18</v>
      </c>
      <c r="W5">
        <f t="shared" si="3"/>
        <v>18</v>
      </c>
      <c r="X5">
        <f t="shared" si="3"/>
        <v>18</v>
      </c>
      <c r="Y5">
        <f t="shared" si="3"/>
        <v>18</v>
      </c>
      <c r="Z5">
        <f t="shared" si="3"/>
        <v>18</v>
      </c>
      <c r="AA5">
        <f t="shared" si="3"/>
        <v>18</v>
      </c>
      <c r="AB5">
        <f t="shared" si="3"/>
        <v>18</v>
      </c>
      <c r="AC5">
        <f t="shared" si="3"/>
        <v>18</v>
      </c>
      <c r="AD5">
        <f t="shared" si="3"/>
        <v>18</v>
      </c>
      <c r="AE5">
        <f t="shared" si="3"/>
        <v>18</v>
      </c>
      <c r="AF5">
        <f t="shared" si="3"/>
        <v>18</v>
      </c>
      <c r="AG5">
        <f t="shared" si="3"/>
        <v>18</v>
      </c>
      <c r="AH5">
        <f t="shared" si="3"/>
        <v>18</v>
      </c>
      <c r="AI5">
        <f t="shared" si="3"/>
        <v>18</v>
      </c>
      <c r="AJ5">
        <f t="shared" si="3"/>
        <v>18</v>
      </c>
      <c r="AK5">
        <f t="shared" si="3"/>
        <v>18</v>
      </c>
      <c r="AL5">
        <f t="shared" si="3"/>
        <v>18</v>
      </c>
    </row>
    <row r="6" ht="12.75">
      <c r="A6" t="s">
        <v>126</v>
      </c>
    </row>
    <row r="7" spans="1:38" ht="12.75">
      <c r="A7" t="s">
        <v>112</v>
      </c>
      <c r="B7">
        <f>IF(B3&gt;B4,B4,B3)</f>
        <v>3.9</v>
      </c>
      <c r="C7">
        <f aca="true" t="shared" si="4" ref="C7:AL7">IF(C3&gt;C4,C4,C3)</f>
        <v>3.9</v>
      </c>
      <c r="D7">
        <f t="shared" si="4"/>
        <v>7.8</v>
      </c>
      <c r="E7">
        <f t="shared" si="4"/>
        <v>11.8</v>
      </c>
      <c r="F7">
        <f t="shared" si="4"/>
        <v>11.8</v>
      </c>
      <c r="G7">
        <f t="shared" si="4"/>
        <v>11.8</v>
      </c>
      <c r="H7">
        <f t="shared" si="4"/>
        <v>11.8</v>
      </c>
      <c r="I7">
        <f t="shared" si="4"/>
        <v>11.8</v>
      </c>
      <c r="J7">
        <f t="shared" si="4"/>
        <v>11.8</v>
      </c>
      <c r="K7">
        <f t="shared" si="4"/>
        <v>11.8</v>
      </c>
      <c r="L7">
        <f t="shared" si="4"/>
        <v>11.8</v>
      </c>
      <c r="M7">
        <f t="shared" si="4"/>
        <v>11.8</v>
      </c>
      <c r="N7">
        <f t="shared" si="4"/>
        <v>11.8</v>
      </c>
      <c r="O7">
        <f t="shared" si="4"/>
        <v>11.8</v>
      </c>
      <c r="P7">
        <f t="shared" si="4"/>
        <v>11.8</v>
      </c>
      <c r="Q7">
        <f t="shared" si="4"/>
        <v>11.8</v>
      </c>
      <c r="R7">
        <f t="shared" si="4"/>
        <v>11.8</v>
      </c>
      <c r="S7">
        <f t="shared" si="4"/>
        <v>11.8</v>
      </c>
      <c r="T7">
        <f t="shared" si="4"/>
        <v>11.8</v>
      </c>
      <c r="U7">
        <f t="shared" si="4"/>
        <v>11.8</v>
      </c>
      <c r="V7">
        <f t="shared" si="4"/>
        <v>11.8</v>
      </c>
      <c r="W7">
        <f t="shared" si="4"/>
        <v>11.8</v>
      </c>
      <c r="X7">
        <f t="shared" si="4"/>
        <v>11.8</v>
      </c>
      <c r="Y7">
        <f t="shared" si="4"/>
        <v>11.8</v>
      </c>
      <c r="Z7">
        <f t="shared" si="4"/>
        <v>11.8</v>
      </c>
      <c r="AA7">
        <f t="shared" si="4"/>
        <v>11.8</v>
      </c>
      <c r="AB7">
        <f t="shared" si="4"/>
        <v>11.8</v>
      </c>
      <c r="AC7">
        <f t="shared" si="4"/>
        <v>11.8</v>
      </c>
      <c r="AD7">
        <f t="shared" si="4"/>
        <v>11.8</v>
      </c>
      <c r="AE7">
        <f t="shared" si="4"/>
        <v>11.8</v>
      </c>
      <c r="AF7">
        <f t="shared" si="4"/>
        <v>11.8</v>
      </c>
      <c r="AG7">
        <f t="shared" si="4"/>
        <v>11.8</v>
      </c>
      <c r="AH7">
        <f t="shared" si="4"/>
        <v>11.8</v>
      </c>
      <c r="AI7">
        <f t="shared" si="4"/>
        <v>11.8</v>
      </c>
      <c r="AJ7">
        <f t="shared" si="4"/>
        <v>7.8</v>
      </c>
      <c r="AK7">
        <f t="shared" si="4"/>
        <v>3.9</v>
      </c>
      <c r="AL7">
        <f t="shared" si="4"/>
        <v>3.9</v>
      </c>
    </row>
    <row r="8" spans="1:38" ht="12.75">
      <c r="A8" t="s">
        <v>113</v>
      </c>
      <c r="B8">
        <f aca="true" t="shared" si="5" ref="B8:AL8">IF(B5&gt;B3,B3-B7,B5-B7)</f>
        <v>0</v>
      </c>
      <c r="C8">
        <f t="shared" si="5"/>
        <v>0</v>
      </c>
      <c r="D8">
        <f t="shared" si="5"/>
        <v>0</v>
      </c>
      <c r="E8">
        <f t="shared" si="5"/>
        <v>3.599999999999998</v>
      </c>
      <c r="F8">
        <f t="shared" si="5"/>
        <v>6.199999999999999</v>
      </c>
      <c r="G8">
        <f t="shared" si="5"/>
        <v>6.199999999999999</v>
      </c>
      <c r="H8">
        <f t="shared" si="5"/>
        <v>6.199999999999999</v>
      </c>
      <c r="I8">
        <f t="shared" si="5"/>
        <v>6.199999999999999</v>
      </c>
      <c r="J8">
        <f t="shared" si="5"/>
        <v>6.199999999999999</v>
      </c>
      <c r="K8">
        <f t="shared" si="5"/>
        <v>6.199999999999999</v>
      </c>
      <c r="L8">
        <f t="shared" si="5"/>
        <v>6.199999999999999</v>
      </c>
      <c r="M8">
        <f t="shared" si="5"/>
        <v>6.199999999999999</v>
      </c>
      <c r="N8">
        <f t="shared" si="5"/>
        <v>6.199999999999999</v>
      </c>
      <c r="O8">
        <f t="shared" si="5"/>
        <v>6.199999999999999</v>
      </c>
      <c r="P8">
        <f t="shared" si="5"/>
        <v>6.199999999999999</v>
      </c>
      <c r="Q8">
        <f t="shared" si="5"/>
        <v>6.199999999999999</v>
      </c>
      <c r="R8">
        <f t="shared" si="5"/>
        <v>6.199999999999999</v>
      </c>
      <c r="S8">
        <f t="shared" si="5"/>
        <v>6.199999999999999</v>
      </c>
      <c r="T8">
        <f t="shared" si="5"/>
        <v>6.199999999999999</v>
      </c>
      <c r="U8">
        <f t="shared" si="5"/>
        <v>6.199999999999999</v>
      </c>
      <c r="V8">
        <f t="shared" si="5"/>
        <v>6.199999999999999</v>
      </c>
      <c r="W8">
        <f t="shared" si="5"/>
        <v>6.199999999999999</v>
      </c>
      <c r="X8">
        <f t="shared" si="5"/>
        <v>6.199999999999999</v>
      </c>
      <c r="Y8">
        <f t="shared" si="5"/>
        <v>6.199999999999999</v>
      </c>
      <c r="Z8">
        <f t="shared" si="5"/>
        <v>6.199999999999999</v>
      </c>
      <c r="AA8">
        <f t="shared" si="5"/>
        <v>6.199999999999999</v>
      </c>
      <c r="AB8">
        <f t="shared" si="5"/>
        <v>6.199999999999999</v>
      </c>
      <c r="AC8">
        <f t="shared" si="5"/>
        <v>6.199999999999999</v>
      </c>
      <c r="AD8">
        <f t="shared" si="5"/>
        <v>6.199999999999999</v>
      </c>
      <c r="AE8">
        <f t="shared" si="5"/>
        <v>6.199999999999999</v>
      </c>
      <c r="AF8">
        <f t="shared" si="5"/>
        <v>6.199999999999999</v>
      </c>
      <c r="AG8">
        <f t="shared" si="5"/>
        <v>6.199999999999999</v>
      </c>
      <c r="AH8">
        <f t="shared" si="5"/>
        <v>6.199999999999999</v>
      </c>
      <c r="AI8">
        <f t="shared" si="5"/>
        <v>3.599999999999998</v>
      </c>
      <c r="AJ8">
        <f t="shared" si="5"/>
        <v>0</v>
      </c>
      <c r="AK8">
        <f t="shared" si="5"/>
        <v>0</v>
      </c>
      <c r="AL8">
        <f t="shared" si="5"/>
        <v>0</v>
      </c>
    </row>
    <row r="9" spans="1:38" ht="12.75">
      <c r="A9" t="s">
        <v>114</v>
      </c>
      <c r="B9">
        <f>IF(B5&gt;B3,B5-B3,0)</f>
        <v>14.1</v>
      </c>
      <c r="C9">
        <f aca="true" t="shared" si="6" ref="C9:AL9">IF(C5&gt;C3,C5-C3,0)</f>
        <v>14.1</v>
      </c>
      <c r="D9">
        <f t="shared" si="6"/>
        <v>10.2</v>
      </c>
      <c r="E9">
        <f t="shared" si="6"/>
        <v>2.6000000000000014</v>
      </c>
      <c r="F9">
        <f t="shared" si="6"/>
        <v>0</v>
      </c>
      <c r="G9">
        <f t="shared" si="6"/>
        <v>0</v>
      </c>
      <c r="H9">
        <f t="shared" si="6"/>
        <v>0</v>
      </c>
      <c r="I9">
        <f t="shared" si="6"/>
        <v>0</v>
      </c>
      <c r="J9">
        <f t="shared" si="6"/>
        <v>0</v>
      </c>
      <c r="K9">
        <f t="shared" si="6"/>
        <v>0</v>
      </c>
      <c r="L9">
        <f t="shared" si="6"/>
        <v>0</v>
      </c>
      <c r="M9">
        <f t="shared" si="6"/>
        <v>0</v>
      </c>
      <c r="N9">
        <f t="shared" si="6"/>
        <v>0</v>
      </c>
      <c r="O9">
        <f t="shared" si="6"/>
        <v>0</v>
      </c>
      <c r="P9">
        <f t="shared" si="6"/>
        <v>0</v>
      </c>
      <c r="Q9">
        <f t="shared" si="6"/>
        <v>0</v>
      </c>
      <c r="R9">
        <f t="shared" si="6"/>
        <v>0</v>
      </c>
      <c r="S9">
        <f t="shared" si="6"/>
        <v>0</v>
      </c>
      <c r="T9">
        <f t="shared" si="6"/>
        <v>0</v>
      </c>
      <c r="U9">
        <f t="shared" si="6"/>
        <v>0</v>
      </c>
      <c r="V9">
        <f t="shared" si="6"/>
        <v>0</v>
      </c>
      <c r="W9">
        <f t="shared" si="6"/>
        <v>0</v>
      </c>
      <c r="X9">
        <f t="shared" si="6"/>
        <v>0</v>
      </c>
      <c r="Y9">
        <f t="shared" si="6"/>
        <v>0</v>
      </c>
      <c r="Z9">
        <f t="shared" si="6"/>
        <v>0</v>
      </c>
      <c r="AA9">
        <f t="shared" si="6"/>
        <v>0</v>
      </c>
      <c r="AB9">
        <f t="shared" si="6"/>
        <v>0</v>
      </c>
      <c r="AC9">
        <f t="shared" si="6"/>
        <v>0</v>
      </c>
      <c r="AD9">
        <f t="shared" si="6"/>
        <v>0</v>
      </c>
      <c r="AE9">
        <f t="shared" si="6"/>
        <v>0</v>
      </c>
      <c r="AF9">
        <f t="shared" si="6"/>
        <v>0</v>
      </c>
      <c r="AG9">
        <f t="shared" si="6"/>
        <v>0</v>
      </c>
      <c r="AH9">
        <f t="shared" si="6"/>
        <v>0</v>
      </c>
      <c r="AI9">
        <f t="shared" si="6"/>
        <v>2.6000000000000014</v>
      </c>
      <c r="AJ9">
        <f t="shared" si="6"/>
        <v>10.2</v>
      </c>
      <c r="AK9">
        <f t="shared" si="6"/>
        <v>14.1</v>
      </c>
      <c r="AL9">
        <f t="shared" si="6"/>
        <v>14.1</v>
      </c>
    </row>
    <row r="10" spans="1:38" ht="12.75">
      <c r="A10" t="s">
        <v>115</v>
      </c>
      <c r="B10">
        <f>IF(B3&gt;B5,B3-B5,0)</f>
        <v>0</v>
      </c>
      <c r="C10">
        <f aca="true" t="shared" si="7" ref="C10:AL10">IF(C3&gt;C5,C3-C5,0)</f>
        <v>0</v>
      </c>
      <c r="D10">
        <f t="shared" si="7"/>
        <v>0</v>
      </c>
      <c r="E10">
        <f t="shared" si="7"/>
        <v>0</v>
      </c>
      <c r="F10">
        <f t="shared" si="7"/>
        <v>2.5</v>
      </c>
      <c r="G10">
        <f t="shared" si="7"/>
        <v>2.5</v>
      </c>
      <c r="H10">
        <f t="shared" si="7"/>
        <v>7.600000000000001</v>
      </c>
      <c r="I10">
        <f t="shared" si="7"/>
        <v>12.700000000000003</v>
      </c>
      <c r="J10">
        <f t="shared" si="7"/>
        <v>17.800000000000004</v>
      </c>
      <c r="K10">
        <f t="shared" si="7"/>
        <v>17.800000000000004</v>
      </c>
      <c r="L10">
        <f t="shared" si="7"/>
        <v>17.800000000000004</v>
      </c>
      <c r="M10">
        <f t="shared" si="7"/>
        <v>17.800000000000004</v>
      </c>
      <c r="N10">
        <f t="shared" si="7"/>
        <v>17.800000000000004</v>
      </c>
      <c r="O10">
        <f t="shared" si="7"/>
        <v>17.800000000000004</v>
      </c>
      <c r="P10">
        <f t="shared" si="7"/>
        <v>17.800000000000004</v>
      </c>
      <c r="Q10">
        <f t="shared" si="7"/>
        <v>17.800000000000004</v>
      </c>
      <c r="R10">
        <f t="shared" si="7"/>
        <v>17.800000000000004</v>
      </c>
      <c r="S10">
        <f t="shared" si="7"/>
        <v>17.800000000000004</v>
      </c>
      <c r="T10">
        <f t="shared" si="7"/>
        <v>17.800000000000004</v>
      </c>
      <c r="U10">
        <f t="shared" si="7"/>
        <v>17.800000000000004</v>
      </c>
      <c r="V10">
        <f t="shared" si="7"/>
        <v>17.800000000000004</v>
      </c>
      <c r="W10">
        <f t="shared" si="7"/>
        <v>17.800000000000004</v>
      </c>
      <c r="X10">
        <f t="shared" si="7"/>
        <v>17.800000000000004</v>
      </c>
      <c r="Y10">
        <f t="shared" si="7"/>
        <v>17.800000000000004</v>
      </c>
      <c r="Z10">
        <f t="shared" si="7"/>
        <v>17.800000000000004</v>
      </c>
      <c r="AA10">
        <f t="shared" si="7"/>
        <v>17.800000000000004</v>
      </c>
      <c r="AB10">
        <f t="shared" si="7"/>
        <v>17.800000000000004</v>
      </c>
      <c r="AC10">
        <f t="shared" si="7"/>
        <v>17.800000000000004</v>
      </c>
      <c r="AD10">
        <f t="shared" si="7"/>
        <v>17.800000000000004</v>
      </c>
      <c r="AE10">
        <f t="shared" si="7"/>
        <v>12.700000000000003</v>
      </c>
      <c r="AF10">
        <f t="shared" si="7"/>
        <v>7.600000000000001</v>
      </c>
      <c r="AG10">
        <f t="shared" si="7"/>
        <v>2.5</v>
      </c>
      <c r="AH10">
        <f t="shared" si="7"/>
        <v>2.5</v>
      </c>
      <c r="AI10">
        <f t="shared" si="7"/>
        <v>0</v>
      </c>
      <c r="AJ10">
        <f t="shared" si="7"/>
        <v>0</v>
      </c>
      <c r="AK10">
        <f t="shared" si="7"/>
        <v>0</v>
      </c>
      <c r="AL10">
        <f t="shared" si="7"/>
        <v>0</v>
      </c>
    </row>
    <row r="11" spans="1:38" ht="12.75">
      <c r="A11" t="s">
        <v>122</v>
      </c>
      <c r="B11">
        <f>IF(Pattern!$J$8-SUM(B$7,B$8,B$10)&gt;10,IF((10-B$9)&gt;0,10-B$9,0),IF(Pattern!$J$8-SUM(B$7:B$10)&gt;0,Pattern!$J$8-SUM(B$7:B$10),0))</f>
        <v>0</v>
      </c>
      <c r="C11">
        <f>IF(Pattern!$J$8-SUM(C$7,C$8,C$10)&gt;10,IF((10-C$9)&gt;0,10-C$9,0),IF(Pattern!$J$8-SUM(C$7:C$10)&gt;0,Pattern!$J$8-SUM(C$7:C$10),0))</f>
        <v>0</v>
      </c>
      <c r="D11">
        <f>IF(Pattern!$J$8-SUM(D$7,D$8,D$10)&gt;10,IF((10-D$9)&gt;0,10-D$9,0),IF(Pattern!$J$8-SUM(D$7:D$10)&gt;0,Pattern!$J$8-SUM(D$7:D$10),0))</f>
        <v>0</v>
      </c>
      <c r="E11">
        <f>IF(Pattern!$J$8-SUM(E$7,E$8,E$10)&gt;10,IF((10-E$9)&gt;0,10-E$9,0),IF(Pattern!$J$8-SUM(E$7:E$10)&gt;0,Pattern!$J$8-SUM(E$7:E$10),0))</f>
        <v>7.399999999999999</v>
      </c>
      <c r="F11">
        <f>IF(Pattern!$J$8-SUM(F$7,F$8,F$10)&gt;10,IF((10-F$9)&gt;0,10-F$9,0),IF(Pattern!$J$8-SUM(F$7:F$10)&gt;0,Pattern!$J$8-SUM(F$7:F$10),0))</f>
        <v>10</v>
      </c>
      <c r="G11">
        <f>IF(Pattern!$J$8-SUM(G$7,G$8,G$10)&gt;10,IF((10-G$9)&gt;0,10-G$9,0),IF(Pattern!$J$8-SUM(G$7:G$10)&gt;0,Pattern!$J$8-SUM(G$7:G$10),0))</f>
        <v>10</v>
      </c>
      <c r="H11">
        <f>IF(Pattern!$J$8-SUM(H$7,H$8,H$10)&gt;10,IF((10-H$9)&gt;0,10-H$9,0),IF(Pattern!$J$8-SUM(H$7:H$10)&gt;0,Pattern!$J$8-SUM(H$7:H$10),0))</f>
        <v>10</v>
      </c>
      <c r="I11">
        <f>IF(Pattern!$J$8-SUM(I$7,I$8,I$10)&gt;10,IF((10-I$9)&gt;0,10-I$9,0),IF(Pattern!$J$8-SUM(I$7:I$10)&gt;0,Pattern!$J$8-SUM(I$7:I$10),0))</f>
        <v>10</v>
      </c>
      <c r="J11">
        <f>IF(Pattern!$J$8-SUM(J$7,J$8,J$10)&gt;10,IF((10-J$9)&gt;0,10-J$9,0),IF(Pattern!$J$8-SUM(J$7:J$10)&gt;0,Pattern!$J$8-SUM(J$7:J$10),0))</f>
        <v>9.199999999999996</v>
      </c>
      <c r="K11">
        <f>IF(Pattern!$J$8-SUM(K$7,K$8,K$10)&gt;10,IF((10-K$9)&gt;0,10-K$9,0),IF(Pattern!$J$8-SUM(K$7:K$10)&gt;0,Pattern!$J$8-SUM(K$7:K$10),0))</f>
        <v>9.199999999999996</v>
      </c>
      <c r="L11">
        <f>IF(Pattern!$J$8-SUM(L$7,L$8,L$10)&gt;10,IF((10-L$9)&gt;0,10-L$9,0),IF(Pattern!$J$8-SUM(L$7:L$10)&gt;0,Pattern!$J$8-SUM(L$7:L$10),0))</f>
        <v>9.199999999999996</v>
      </c>
      <c r="M11">
        <f>IF(Pattern!$J$8-SUM(M$7,M$8,M$10)&gt;10,IF((10-M$9)&gt;0,10-M$9,0),IF(Pattern!$J$8-SUM(M$7:M$10)&gt;0,Pattern!$J$8-SUM(M$7:M$10),0))</f>
        <v>9.199999999999996</v>
      </c>
      <c r="N11">
        <f>IF(Pattern!$J$8-SUM(N$7,N$8,N$10)&gt;10,IF((10-N$9)&gt;0,10-N$9,0),IF(Pattern!$J$8-SUM(N$7:N$10)&gt;0,Pattern!$J$8-SUM(N$7:N$10),0))</f>
        <v>9.199999999999996</v>
      </c>
      <c r="O11">
        <f>IF(Pattern!$J$8-SUM(O$7,O$8,O$10)&gt;10,IF((10-O$9)&gt;0,10-O$9,0),IF(Pattern!$J$8-SUM(O$7:O$10)&gt;0,Pattern!$J$8-SUM(O$7:O$10),0))</f>
        <v>9.199999999999996</v>
      </c>
      <c r="P11">
        <f>IF(Pattern!$J$8-SUM(P$7,P$8,P$10)&gt;10,IF((10-P$9)&gt;0,10-P$9,0),IF(Pattern!$J$8-SUM(P$7:P$10)&gt;0,Pattern!$J$8-SUM(P$7:P$10),0))</f>
        <v>9.199999999999996</v>
      </c>
      <c r="Q11">
        <f>IF(Pattern!$J$8-SUM(Q$7,Q$8,Q$10)&gt;10,IF((10-Q$9)&gt;0,10-Q$9,0),IF(Pattern!$J$8-SUM(Q$7:Q$10)&gt;0,Pattern!$J$8-SUM(Q$7:Q$10),0))</f>
        <v>9.199999999999996</v>
      </c>
      <c r="R11">
        <f>IF(Pattern!$J$8-SUM(R$7,R$8,R$10)&gt;10,IF((10-R$9)&gt;0,10-R$9,0),IF(Pattern!$J$8-SUM(R$7:R$10)&gt;0,Pattern!$J$8-SUM(R$7:R$10),0))</f>
        <v>9.199999999999996</v>
      </c>
      <c r="S11">
        <f>IF(Pattern!$J$8-SUM(S$7,S$8,S$10)&gt;10,IF((10-S$9)&gt;0,10-S$9,0),IF(Pattern!$J$8-SUM(S$7:S$10)&gt;0,Pattern!$J$8-SUM(S$7:S$10),0))</f>
        <v>9.199999999999996</v>
      </c>
      <c r="T11">
        <f>IF(Pattern!$J$8-SUM(T$7,T$8,T$10)&gt;10,IF((10-T$9)&gt;0,10-T$9,0),IF(Pattern!$J$8-SUM(T$7:T$10)&gt;0,Pattern!$J$8-SUM(T$7:T$10),0))</f>
        <v>9.199999999999996</v>
      </c>
      <c r="U11">
        <f>IF(Pattern!$J$8-SUM(U$7,U$8,U$10)&gt;10,IF((10-U$9)&gt;0,10-U$9,0),IF(Pattern!$J$8-SUM(U$7:U$10)&gt;0,Pattern!$J$8-SUM(U$7:U$10),0))</f>
        <v>9.199999999999996</v>
      </c>
      <c r="V11">
        <f>IF(Pattern!$J$8-SUM(V$7,V$8,V$10)&gt;10,IF((10-V$9)&gt;0,10-V$9,0),IF(Pattern!$J$8-SUM(V$7:V$10)&gt;0,Pattern!$J$8-SUM(V$7:V$10),0))</f>
        <v>9.199999999999996</v>
      </c>
      <c r="W11">
        <f>IF(Pattern!$J$8-SUM(W$7,W$8,W$10)&gt;10,IF((10-W$9)&gt;0,10-W$9,0),IF(Pattern!$J$8-SUM(W$7:W$10)&gt;0,Pattern!$J$8-SUM(W$7:W$10),0))</f>
        <v>9.199999999999996</v>
      </c>
      <c r="X11">
        <f>IF(Pattern!$J$8-SUM(X$7,X$8,X$10)&gt;10,IF((10-X$9)&gt;0,10-X$9,0),IF(Pattern!$J$8-SUM(X$7:X$10)&gt;0,Pattern!$J$8-SUM(X$7:X$10),0))</f>
        <v>9.199999999999996</v>
      </c>
      <c r="Y11">
        <f>IF(Pattern!$J$8-SUM(Y$7,Y$8,Y$10)&gt;10,IF((10-Y$9)&gt;0,10-Y$9,0),IF(Pattern!$J$8-SUM(Y$7:Y$10)&gt;0,Pattern!$J$8-SUM(Y$7:Y$10),0))</f>
        <v>9.199999999999996</v>
      </c>
      <c r="Z11">
        <f>IF(Pattern!$J$8-SUM(Z$7,Z$8,Z$10)&gt;10,IF((10-Z$9)&gt;0,10-Z$9,0),IF(Pattern!$J$8-SUM(Z$7:Z$10)&gt;0,Pattern!$J$8-SUM(Z$7:Z$10),0))</f>
        <v>9.199999999999996</v>
      </c>
      <c r="AA11">
        <f>IF(Pattern!$J$8-SUM(AA$7,AA$8,AA$10)&gt;10,IF((10-AA$9)&gt;0,10-AA$9,0),IF(Pattern!$J$8-SUM(AA$7:AA$10)&gt;0,Pattern!$J$8-SUM(AA$7:AA$10),0))</f>
        <v>9.199999999999996</v>
      </c>
      <c r="AB11">
        <f>IF(Pattern!$J$8-SUM(AB$7,AB$8,AB$10)&gt;10,IF((10-AB$9)&gt;0,10-AB$9,0),IF(Pattern!$J$8-SUM(AB$7:AB$10)&gt;0,Pattern!$J$8-SUM(AB$7:AB$10),0))</f>
        <v>9.199999999999996</v>
      </c>
      <c r="AC11">
        <f>IF(Pattern!$J$8-SUM(AC$7,AC$8,AC$10)&gt;10,IF((10-AC$9)&gt;0,10-AC$9,0),IF(Pattern!$J$8-SUM(AC$7:AC$10)&gt;0,Pattern!$J$8-SUM(AC$7:AC$10),0))</f>
        <v>9.199999999999996</v>
      </c>
      <c r="AD11">
        <f>IF(Pattern!$J$8-SUM(AD$7,AD$8,AD$10)&gt;10,IF((10-AD$9)&gt;0,10-AD$9,0),IF(Pattern!$J$8-SUM(AD$7:AD$10)&gt;0,Pattern!$J$8-SUM(AD$7:AD$10),0))</f>
        <v>9.199999999999996</v>
      </c>
      <c r="AE11">
        <f>IF(Pattern!$J$8-SUM(AE$7,AE$8,AE$10)&gt;10,IF((10-AE$9)&gt;0,10-AE$9,0),IF(Pattern!$J$8-SUM(AE$7:AE$10)&gt;0,Pattern!$J$8-SUM(AE$7:AE$10),0))</f>
        <v>10</v>
      </c>
      <c r="AF11">
        <f>IF(Pattern!$J$8-SUM(AF$7,AF$8,AF$10)&gt;10,IF((10-AF$9)&gt;0,10-AF$9,0),IF(Pattern!$J$8-SUM(AF$7:AF$10)&gt;0,Pattern!$J$8-SUM(AF$7:AF$10),0))</f>
        <v>10</v>
      </c>
      <c r="AG11">
        <f>IF(Pattern!$J$8-SUM(AG$7,AG$8,AG$10)&gt;10,IF((10-AG$9)&gt;0,10-AG$9,0),IF(Pattern!$J$8-SUM(AG$7:AG$10)&gt;0,Pattern!$J$8-SUM(AG$7:AG$10),0))</f>
        <v>10</v>
      </c>
      <c r="AH11">
        <f>IF(Pattern!$J$8-SUM(AH$7,AH$8,AH$10)&gt;10,IF((10-AH$9)&gt;0,10-AH$9,0),IF(Pattern!$J$8-SUM(AH$7:AH$10)&gt;0,Pattern!$J$8-SUM(AH$7:AH$10),0))</f>
        <v>10</v>
      </c>
      <c r="AI11">
        <f>IF(Pattern!$J$8-SUM(AI$7,AI$8,AI$10)&gt;10,IF((10-AI$9)&gt;0,10-AI$9,0),IF(Pattern!$J$8-SUM(AI$7:AI$10)&gt;0,Pattern!$J$8-SUM(AI$7:AI$10),0))</f>
        <v>7.399999999999999</v>
      </c>
      <c r="AJ11">
        <f>IF(Pattern!$J$8-SUM(AJ$7,AJ$8,AJ$10)&gt;10,IF((10-AJ$9)&gt;0,10-AJ$9,0),IF(Pattern!$J$8-SUM(AJ$7:AJ$10)&gt;0,Pattern!$J$8-SUM(AJ$7:AJ$10),0))</f>
        <v>0</v>
      </c>
      <c r="AK11">
        <f>IF(Pattern!$J$8-SUM(AK$7,AK$8,AK$10)&gt;10,IF((10-AK$9)&gt;0,10-AK$9,0),IF(Pattern!$J$8-SUM(AK$7:AK$10)&gt;0,Pattern!$J$8-SUM(AK$7:AK$10),0))</f>
        <v>0</v>
      </c>
      <c r="AL11">
        <f>IF(Pattern!$J$8-SUM(AL$7,AL$8,AL$10)&gt;10,IF((10-AL$9)&gt;0,10-AL$9,0),IF(Pattern!$J$8-SUM(AL$7:AL$10)&gt;0,Pattern!$J$8-SUM(AL$7:AL$10),0))</f>
        <v>0</v>
      </c>
    </row>
    <row r="12" spans="1:38" ht="12.75">
      <c r="A12" t="s">
        <v>123</v>
      </c>
      <c r="B12">
        <f>IF(Pattern!$J$8-SUM(B$7:B$11)&gt;10,10,IF(Pattern!$J$8-SUM(B$7:B$11)&gt;0,Pattern!$J$8-SUM(B$7:B$11),0))</f>
        <v>10</v>
      </c>
      <c r="C12">
        <f>IF(Pattern!$J$8-SUM(C$7:C$11)&gt;10,10,IF(Pattern!$J$8-SUM(C$7:C$11)&gt;0,Pattern!$J$8-SUM(C$7:C$11),0))</f>
        <v>10</v>
      </c>
      <c r="D12">
        <f>IF(Pattern!$J$8-SUM(D$7:D$11)&gt;10,10,IF(Pattern!$J$8-SUM(D$7:D$11)&gt;0,Pattern!$J$8-SUM(D$7:D$11),0))</f>
        <v>10</v>
      </c>
      <c r="E12">
        <f>IF(Pattern!$J$8-SUM(E$7:E$11)&gt;10,10,IF(Pattern!$J$8-SUM(E$7:E$11)&gt;0,Pattern!$J$8-SUM(E$7:E$11),0))</f>
        <v>10</v>
      </c>
      <c r="F12">
        <f>IF(Pattern!$J$8-SUM(F$7:F$11)&gt;10,10,IF(Pattern!$J$8-SUM(F$7:F$11)&gt;0,Pattern!$J$8-SUM(F$7:F$11),0))</f>
        <v>10</v>
      </c>
      <c r="G12">
        <f>IF(Pattern!$J$8-SUM(G$7:G$11)&gt;10,10,IF(Pattern!$J$8-SUM(G$7:G$11)&gt;0,Pattern!$J$8-SUM(G$7:G$11),0))</f>
        <v>10</v>
      </c>
      <c r="H12">
        <f>IF(Pattern!$J$8-SUM(H$7:H$11)&gt;10,10,IF(Pattern!$J$8-SUM(H$7:H$11)&gt;0,Pattern!$J$8-SUM(H$7:H$11),0))</f>
        <v>9.399999999999999</v>
      </c>
      <c r="I12">
        <f>IF(Pattern!$J$8-SUM(I$7:I$11)&gt;10,10,IF(Pattern!$J$8-SUM(I$7:I$11)&gt;0,Pattern!$J$8-SUM(I$7:I$11),0))</f>
        <v>4.299999999999997</v>
      </c>
      <c r="J12">
        <f>IF(Pattern!$J$8-SUM(J$7:J$11)&gt;10,10,IF(Pattern!$J$8-SUM(J$7:J$11)&gt;0,Pattern!$J$8-SUM(J$7:J$11),0))</f>
        <v>0</v>
      </c>
      <c r="K12">
        <f>IF(Pattern!$J$8-SUM(K$7:K$11)&gt;10,10,IF(Pattern!$J$8-SUM(K$7:K$11)&gt;0,Pattern!$J$8-SUM(K$7:K$11),0))</f>
        <v>0</v>
      </c>
      <c r="L12">
        <f>IF(Pattern!$J$8-SUM(L$7:L$11)&gt;10,10,IF(Pattern!$J$8-SUM(L$7:L$11)&gt;0,Pattern!$J$8-SUM(L$7:L$11),0))</f>
        <v>0</v>
      </c>
      <c r="M12">
        <f>IF(Pattern!$J$8-SUM(M$7:M$11)&gt;10,10,IF(Pattern!$J$8-SUM(M$7:M$11)&gt;0,Pattern!$J$8-SUM(M$7:M$11),0))</f>
        <v>0</v>
      </c>
      <c r="N12">
        <f>IF(Pattern!$J$8-SUM(N$7:N$11)&gt;10,10,IF(Pattern!$J$8-SUM(N$7:N$11)&gt;0,Pattern!$J$8-SUM(N$7:N$11),0))</f>
        <v>0</v>
      </c>
      <c r="O12">
        <f>IF(Pattern!$J$8-SUM(O$7:O$11)&gt;10,10,IF(Pattern!$J$8-SUM(O$7:O$11)&gt;0,Pattern!$J$8-SUM(O$7:O$11),0))</f>
        <v>0</v>
      </c>
      <c r="P12">
        <f>IF(Pattern!$J$8-SUM(P$7:P$11)&gt;10,10,IF(Pattern!$J$8-SUM(P$7:P$11)&gt;0,Pattern!$J$8-SUM(P$7:P$11),0))</f>
        <v>0</v>
      </c>
      <c r="Q12">
        <f>IF(Pattern!$J$8-SUM(Q$7:Q$11)&gt;10,10,IF(Pattern!$J$8-SUM(Q$7:Q$11)&gt;0,Pattern!$J$8-SUM(Q$7:Q$11),0))</f>
        <v>0</v>
      </c>
      <c r="R12">
        <f>IF(Pattern!$J$8-SUM(R$7:R$11)&gt;10,10,IF(Pattern!$J$8-SUM(R$7:R$11)&gt;0,Pattern!$J$8-SUM(R$7:R$11),0))</f>
        <v>0</v>
      </c>
      <c r="S12">
        <f>IF(Pattern!$J$8-SUM(S$7:S$11)&gt;10,10,IF(Pattern!$J$8-SUM(S$7:S$11)&gt;0,Pattern!$J$8-SUM(S$7:S$11),0))</f>
        <v>0</v>
      </c>
      <c r="T12">
        <f>IF(Pattern!$J$8-SUM(T$7:T$11)&gt;10,10,IF(Pattern!$J$8-SUM(T$7:T$11)&gt;0,Pattern!$J$8-SUM(T$7:T$11),0))</f>
        <v>0</v>
      </c>
      <c r="U12">
        <f>IF(Pattern!$J$8-SUM(U$7:U$11)&gt;10,10,IF(Pattern!$J$8-SUM(U$7:U$11)&gt;0,Pattern!$J$8-SUM(U$7:U$11),0))</f>
        <v>0</v>
      </c>
      <c r="V12">
        <f>IF(Pattern!$J$8-SUM(V$7:V$11)&gt;10,10,IF(Pattern!$J$8-SUM(V$7:V$11)&gt;0,Pattern!$J$8-SUM(V$7:V$11),0))</f>
        <v>0</v>
      </c>
      <c r="W12">
        <f>IF(Pattern!$J$8-SUM(W$7:W$11)&gt;10,10,IF(Pattern!$J$8-SUM(W$7:W$11)&gt;0,Pattern!$J$8-SUM(W$7:W$11),0))</f>
        <v>0</v>
      </c>
      <c r="X12">
        <f>IF(Pattern!$J$8-SUM(X$7:X$11)&gt;10,10,IF(Pattern!$J$8-SUM(X$7:X$11)&gt;0,Pattern!$J$8-SUM(X$7:X$11),0))</f>
        <v>0</v>
      </c>
      <c r="Y12">
        <f>IF(Pattern!$J$8-SUM(Y$7:Y$11)&gt;10,10,IF(Pattern!$J$8-SUM(Y$7:Y$11)&gt;0,Pattern!$J$8-SUM(Y$7:Y$11),0))</f>
        <v>0</v>
      </c>
      <c r="Z12">
        <f>IF(Pattern!$J$8-SUM(Z$7:Z$11)&gt;10,10,IF(Pattern!$J$8-SUM(Z$7:Z$11)&gt;0,Pattern!$J$8-SUM(Z$7:Z$11),0))</f>
        <v>0</v>
      </c>
      <c r="AA12">
        <f>IF(Pattern!$J$8-SUM(AA$7:AA$11)&gt;10,10,IF(Pattern!$J$8-SUM(AA$7:AA$11)&gt;0,Pattern!$J$8-SUM(AA$7:AA$11),0))</f>
        <v>0</v>
      </c>
      <c r="AB12">
        <f>IF(Pattern!$J$8-SUM(AB$7:AB$11)&gt;10,10,IF(Pattern!$J$8-SUM(AB$7:AB$11)&gt;0,Pattern!$J$8-SUM(AB$7:AB$11),0))</f>
        <v>0</v>
      </c>
      <c r="AC12">
        <f>IF(Pattern!$J$8-SUM(AC$7:AC$11)&gt;10,10,IF(Pattern!$J$8-SUM(AC$7:AC$11)&gt;0,Pattern!$J$8-SUM(AC$7:AC$11),0))</f>
        <v>0</v>
      </c>
      <c r="AD12">
        <f>IF(Pattern!$J$8-SUM(AD$7:AD$11)&gt;10,10,IF(Pattern!$J$8-SUM(AD$7:AD$11)&gt;0,Pattern!$J$8-SUM(AD$7:AD$11),0))</f>
        <v>0</v>
      </c>
      <c r="AE12">
        <f>IF(Pattern!$J$8-SUM(AE$7:AE$11)&gt;10,10,IF(Pattern!$J$8-SUM(AE$7:AE$11)&gt;0,Pattern!$J$8-SUM(AE$7:AE$11),0))</f>
        <v>4.299999999999997</v>
      </c>
      <c r="AF12">
        <f>IF(Pattern!$J$8-SUM(AF$7:AF$11)&gt;10,10,IF(Pattern!$J$8-SUM(AF$7:AF$11)&gt;0,Pattern!$J$8-SUM(AF$7:AF$11),0))</f>
        <v>9.399999999999999</v>
      </c>
      <c r="AG12">
        <f>IF(Pattern!$J$8-SUM(AG$7:AG$11)&gt;10,10,IF(Pattern!$J$8-SUM(AG$7:AG$11)&gt;0,Pattern!$J$8-SUM(AG$7:AG$11),0))</f>
        <v>10</v>
      </c>
      <c r="AH12">
        <f>IF(Pattern!$J$8-SUM(AH$7:AH$11)&gt;10,10,IF(Pattern!$J$8-SUM(AH$7:AH$11)&gt;0,Pattern!$J$8-SUM(AH$7:AH$11),0))</f>
        <v>10</v>
      </c>
      <c r="AI12">
        <f>IF(Pattern!$J$8-SUM(AI$7:AI$11)&gt;10,10,IF(Pattern!$J$8-SUM(AI$7:AI$11)&gt;0,Pattern!$J$8-SUM(AI$7:AI$11),0))</f>
        <v>10</v>
      </c>
      <c r="AJ12">
        <f>IF(Pattern!$J$8-SUM(AJ$7:AJ$11)&gt;10,10,IF(Pattern!$J$8-SUM(AJ$7:AJ$11)&gt;0,Pattern!$J$8-SUM(AJ$7:AJ$11),0))</f>
        <v>10</v>
      </c>
      <c r="AK12">
        <f>IF(Pattern!$J$8-SUM(AK$7:AK$11)&gt;10,10,IF(Pattern!$J$8-SUM(AK$7:AK$11)&gt;0,Pattern!$J$8-SUM(AK$7:AK$11),0))</f>
        <v>10</v>
      </c>
      <c r="AL12">
        <f>IF(Pattern!$J$8-SUM(AL$7:AL$11)&gt;10,10,IF(Pattern!$J$8-SUM(AL$7:AL$11)&gt;0,Pattern!$J$8-SUM(AL$7:AL$11),0))</f>
        <v>10</v>
      </c>
    </row>
    <row r="13" spans="1:38" ht="12.75">
      <c r="A13" t="s">
        <v>124</v>
      </c>
      <c r="B13">
        <f>IF(Pattern!$J$8-SUM(B$7:B$12)&gt;10,10,IF(Pattern!$J$8-SUM(B$7:B$12)&gt;0,Pattern!$J$8-SUM(B$7:B$12),0))</f>
        <v>10</v>
      </c>
      <c r="C13">
        <f>IF(Pattern!$J$8-SUM(C$7:C$12)&gt;10,10,IF(Pattern!$J$8-SUM(C$7:C$12)&gt;0,Pattern!$J$8-SUM(C$7:C$12),0))</f>
        <v>10</v>
      </c>
      <c r="D13">
        <f>IF(Pattern!$J$8-SUM(D$7:D$12)&gt;10,10,IF(Pattern!$J$8-SUM(D$7:D$12)&gt;0,Pattern!$J$8-SUM(D$7:D$12),0))</f>
        <v>10</v>
      </c>
      <c r="E13">
        <f>IF(Pattern!$J$8-SUM(E$7:E$12)&gt;10,10,IF(Pattern!$J$8-SUM(E$7:E$12)&gt;0,Pattern!$J$8-SUM(E$7:E$12),0))</f>
        <v>9.600000000000001</v>
      </c>
      <c r="F13">
        <f>IF(Pattern!$J$8-SUM(F$7:F$12)&gt;10,10,IF(Pattern!$J$8-SUM(F$7:F$12)&gt;0,Pattern!$J$8-SUM(F$7:F$12),0))</f>
        <v>4.5</v>
      </c>
      <c r="G13">
        <f>IF(Pattern!$J$8-SUM(G$7:G$12)&gt;10,10,IF(Pattern!$J$8-SUM(G$7:G$12)&gt;0,Pattern!$J$8-SUM(G$7:G$12),0))</f>
        <v>4.5</v>
      </c>
      <c r="H13">
        <f>IF(Pattern!$J$8-SUM(H$7:H$12)&gt;10,10,IF(Pattern!$J$8-SUM(H$7:H$12)&gt;0,Pattern!$J$8-SUM(H$7:H$12),0))</f>
        <v>0</v>
      </c>
      <c r="I13">
        <f>IF(Pattern!$J$8-SUM(I$7:I$12)&gt;10,10,IF(Pattern!$J$8-SUM(I$7:I$12)&gt;0,Pattern!$J$8-SUM(I$7:I$12),0))</f>
        <v>0</v>
      </c>
      <c r="J13">
        <f>IF(Pattern!$J$8-SUM(J$7:J$12)&gt;10,10,IF(Pattern!$J$8-SUM(J$7:J$12)&gt;0,Pattern!$J$8-SUM(J$7:J$12),0))</f>
        <v>0</v>
      </c>
      <c r="K13">
        <f>IF(Pattern!$J$8-SUM(K$7:K$12)&gt;10,10,IF(Pattern!$J$8-SUM(K$7:K$12)&gt;0,Pattern!$J$8-SUM(K$7:K$12),0))</f>
        <v>0</v>
      </c>
      <c r="L13">
        <f>IF(Pattern!$J$8-SUM(L$7:L$12)&gt;10,10,IF(Pattern!$J$8-SUM(L$7:L$12)&gt;0,Pattern!$J$8-SUM(L$7:L$12),0))</f>
        <v>0</v>
      </c>
      <c r="M13">
        <f>IF(Pattern!$J$8-SUM(M$7:M$12)&gt;10,10,IF(Pattern!$J$8-SUM(M$7:M$12)&gt;0,Pattern!$J$8-SUM(M$7:M$12),0))</f>
        <v>0</v>
      </c>
      <c r="N13">
        <f>IF(Pattern!$J$8-SUM(N$7:N$12)&gt;10,10,IF(Pattern!$J$8-SUM(N$7:N$12)&gt;0,Pattern!$J$8-SUM(N$7:N$12),0))</f>
        <v>0</v>
      </c>
      <c r="O13">
        <f>IF(Pattern!$J$8-SUM(O$7:O$12)&gt;10,10,IF(Pattern!$J$8-SUM(O$7:O$12)&gt;0,Pattern!$J$8-SUM(O$7:O$12),0))</f>
        <v>0</v>
      </c>
      <c r="P13">
        <f>IF(Pattern!$J$8-SUM(P$7:P$12)&gt;10,10,IF(Pattern!$J$8-SUM(P$7:P$12)&gt;0,Pattern!$J$8-SUM(P$7:P$12),0))</f>
        <v>0</v>
      </c>
      <c r="Q13">
        <f>IF(Pattern!$J$8-SUM(Q$7:Q$12)&gt;10,10,IF(Pattern!$J$8-SUM(Q$7:Q$12)&gt;0,Pattern!$J$8-SUM(Q$7:Q$12),0))</f>
        <v>0</v>
      </c>
      <c r="R13">
        <f>IF(Pattern!$J$8-SUM(R$7:R$12)&gt;10,10,IF(Pattern!$J$8-SUM(R$7:R$12)&gt;0,Pattern!$J$8-SUM(R$7:R$12),0))</f>
        <v>0</v>
      </c>
      <c r="S13">
        <f>IF(Pattern!$J$8-SUM(S$7:S$12)&gt;10,10,IF(Pattern!$J$8-SUM(S$7:S$12)&gt;0,Pattern!$J$8-SUM(S$7:S$12),0))</f>
        <v>0</v>
      </c>
      <c r="T13">
        <f>IF(Pattern!$J$8-SUM(T$7:T$12)&gt;10,10,IF(Pattern!$J$8-SUM(T$7:T$12)&gt;0,Pattern!$J$8-SUM(T$7:T$12),0))</f>
        <v>0</v>
      </c>
      <c r="U13">
        <f>IF(Pattern!$J$8-SUM(U$7:U$12)&gt;10,10,IF(Pattern!$J$8-SUM(U$7:U$12)&gt;0,Pattern!$J$8-SUM(U$7:U$12),0))</f>
        <v>0</v>
      </c>
      <c r="V13">
        <f>IF(Pattern!$J$8-SUM(V$7:V$12)&gt;10,10,IF(Pattern!$J$8-SUM(V$7:V$12)&gt;0,Pattern!$J$8-SUM(V$7:V$12),0))</f>
        <v>0</v>
      </c>
      <c r="W13">
        <f>IF(Pattern!$J$8-SUM(W$7:W$12)&gt;10,10,IF(Pattern!$J$8-SUM(W$7:W$12)&gt;0,Pattern!$J$8-SUM(W$7:W$12),0))</f>
        <v>0</v>
      </c>
      <c r="X13">
        <f>IF(Pattern!$J$8-SUM(X$7:X$12)&gt;10,10,IF(Pattern!$J$8-SUM(X$7:X$12)&gt;0,Pattern!$J$8-SUM(X$7:X$12),0))</f>
        <v>0</v>
      </c>
      <c r="Y13">
        <f>IF(Pattern!$J$8-SUM(Y$7:Y$12)&gt;10,10,IF(Pattern!$J$8-SUM(Y$7:Y$12)&gt;0,Pattern!$J$8-SUM(Y$7:Y$12),0))</f>
        <v>0</v>
      </c>
      <c r="Z13">
        <f>IF(Pattern!$J$8-SUM(Z$7:Z$12)&gt;10,10,IF(Pattern!$J$8-SUM(Z$7:Z$12)&gt;0,Pattern!$J$8-SUM(Z$7:Z$12),0))</f>
        <v>0</v>
      </c>
      <c r="AA13">
        <f>IF(Pattern!$J$8-SUM(AA$7:AA$12)&gt;10,10,IF(Pattern!$J$8-SUM(AA$7:AA$12)&gt;0,Pattern!$J$8-SUM(AA$7:AA$12),0))</f>
        <v>0</v>
      </c>
      <c r="AB13">
        <f>IF(Pattern!$J$8-SUM(AB$7:AB$12)&gt;10,10,IF(Pattern!$J$8-SUM(AB$7:AB$12)&gt;0,Pattern!$J$8-SUM(AB$7:AB$12),0))</f>
        <v>0</v>
      </c>
      <c r="AC13">
        <f>IF(Pattern!$J$8-SUM(AC$7:AC$12)&gt;10,10,IF(Pattern!$J$8-SUM(AC$7:AC$12)&gt;0,Pattern!$J$8-SUM(AC$7:AC$12),0))</f>
        <v>0</v>
      </c>
      <c r="AD13">
        <f>IF(Pattern!$J$8-SUM(AD$7:AD$12)&gt;10,10,IF(Pattern!$J$8-SUM(AD$7:AD$12)&gt;0,Pattern!$J$8-SUM(AD$7:AD$12),0))</f>
        <v>0</v>
      </c>
      <c r="AE13">
        <f>IF(Pattern!$J$8-SUM(AE$7:AE$12)&gt;10,10,IF(Pattern!$J$8-SUM(AE$7:AE$12)&gt;0,Pattern!$J$8-SUM(AE$7:AE$12),0))</f>
        <v>0</v>
      </c>
      <c r="AF13">
        <f>IF(Pattern!$J$8-SUM(AF$7:AF$12)&gt;10,10,IF(Pattern!$J$8-SUM(AF$7:AF$12)&gt;0,Pattern!$J$8-SUM(AF$7:AF$12),0))</f>
        <v>0</v>
      </c>
      <c r="AG13">
        <f>IF(Pattern!$J$8-SUM(AG$7:AG$12)&gt;10,10,IF(Pattern!$J$8-SUM(AG$7:AG$12)&gt;0,Pattern!$J$8-SUM(AG$7:AG$12),0))</f>
        <v>4.5</v>
      </c>
      <c r="AH13">
        <f>IF(Pattern!$J$8-SUM(AH$7:AH$12)&gt;10,10,IF(Pattern!$J$8-SUM(AH$7:AH$12)&gt;0,Pattern!$J$8-SUM(AH$7:AH$12),0))</f>
        <v>4.5</v>
      </c>
      <c r="AI13">
        <f>IF(Pattern!$J$8-SUM(AI$7:AI$12)&gt;10,10,IF(Pattern!$J$8-SUM(AI$7:AI$12)&gt;0,Pattern!$J$8-SUM(AI$7:AI$12),0))</f>
        <v>9.600000000000001</v>
      </c>
      <c r="AJ13">
        <f>IF(Pattern!$J$8-SUM(AJ$7:AJ$12)&gt;10,10,IF(Pattern!$J$8-SUM(AJ$7:AJ$12)&gt;0,Pattern!$J$8-SUM(AJ$7:AJ$12),0))</f>
        <v>10</v>
      </c>
      <c r="AK13">
        <f>IF(Pattern!$J$8-SUM(AK$7:AK$12)&gt;10,10,IF(Pattern!$J$8-SUM(AK$7:AK$12)&gt;0,Pattern!$J$8-SUM(AK$7:AK$12),0))</f>
        <v>10</v>
      </c>
      <c r="AL13">
        <f>IF(Pattern!$J$8-SUM(AL$7:AL$12)&gt;10,10,IF(Pattern!$J$8-SUM(AL$7:AL$12)&gt;0,Pattern!$J$8-SUM(AL$7:AL$12),0))</f>
        <v>10</v>
      </c>
    </row>
    <row r="14" spans="1:38" ht="12.75">
      <c r="A14" t="s">
        <v>125</v>
      </c>
      <c r="B14">
        <f>IF(Pattern!$J$8-SUM(B$7:B$13)&gt;10,10,IF(Pattern!$J$8-SUM(B$7:B$13)&gt;0,Pattern!$J$8-SUM(B$7:B$13),0))</f>
        <v>7</v>
      </c>
      <c r="C14">
        <f>IF(Pattern!$J$8-SUM(C$7:C$13)&gt;10,10,IF(Pattern!$J$8-SUM(C$7:C$13)&gt;0,Pattern!$J$8-SUM(C$7:C$13),0))</f>
        <v>7</v>
      </c>
      <c r="D14">
        <f>IF(Pattern!$J$8-SUM(D$7:D$13)&gt;10,10,IF(Pattern!$J$8-SUM(D$7:D$13)&gt;0,Pattern!$J$8-SUM(D$7:D$13),0))</f>
        <v>7</v>
      </c>
      <c r="E14">
        <f>IF(Pattern!$J$8-SUM(E$7:E$13)&gt;10,10,IF(Pattern!$J$8-SUM(E$7:E$13)&gt;0,Pattern!$J$8-SUM(E$7:E$13),0))</f>
        <v>0</v>
      </c>
      <c r="F14">
        <f>IF(Pattern!$J$8-SUM(F$7:F$13)&gt;10,10,IF(Pattern!$J$8-SUM(F$7:F$13)&gt;0,Pattern!$J$8-SUM(F$7:F$13),0))</f>
        <v>0</v>
      </c>
      <c r="G14">
        <f>IF(Pattern!$J$8-SUM(G$7:G$13)&gt;10,10,IF(Pattern!$J$8-SUM(G$7:G$13)&gt;0,Pattern!$J$8-SUM(G$7:G$13),0))</f>
        <v>0</v>
      </c>
      <c r="H14">
        <f>IF(Pattern!$J$8-SUM(H$7:H$13)&gt;10,10,IF(Pattern!$J$8-SUM(H$7:H$13)&gt;0,Pattern!$J$8-SUM(H$7:H$13),0))</f>
        <v>0</v>
      </c>
      <c r="I14">
        <f>IF(Pattern!$J$8-SUM(I$7:I$13)&gt;10,10,IF(Pattern!$J$8-SUM(I$7:I$13)&gt;0,Pattern!$J$8-SUM(I$7:I$13),0))</f>
        <v>0</v>
      </c>
      <c r="J14">
        <f>IF(Pattern!$J$8-SUM(J$7:J$13)&gt;10,10,IF(Pattern!$J$8-SUM(J$7:J$13)&gt;0,Pattern!$J$8-SUM(J$7:J$13),0))</f>
        <v>0</v>
      </c>
      <c r="K14">
        <f>IF(Pattern!$J$8-SUM(K$7:K$13)&gt;10,10,IF(Pattern!$J$8-SUM(K$7:K$13)&gt;0,Pattern!$J$8-SUM(K$7:K$13),0))</f>
        <v>0</v>
      </c>
      <c r="L14">
        <f>IF(Pattern!$J$8-SUM(L$7:L$13)&gt;10,10,IF(Pattern!$J$8-SUM(L$7:L$13)&gt;0,Pattern!$J$8-SUM(L$7:L$13),0))</f>
        <v>0</v>
      </c>
      <c r="M14">
        <f>IF(Pattern!$J$8-SUM(M$7:M$13)&gt;10,10,IF(Pattern!$J$8-SUM(M$7:M$13)&gt;0,Pattern!$J$8-SUM(M$7:M$13),0))</f>
        <v>0</v>
      </c>
      <c r="N14">
        <f>IF(Pattern!$J$8-SUM(N$7:N$13)&gt;10,10,IF(Pattern!$J$8-SUM(N$7:N$13)&gt;0,Pattern!$J$8-SUM(N$7:N$13),0))</f>
        <v>0</v>
      </c>
      <c r="O14">
        <f>IF(Pattern!$J$8-SUM(O$7:O$13)&gt;10,10,IF(Pattern!$J$8-SUM(O$7:O$13)&gt;0,Pattern!$J$8-SUM(O$7:O$13),0))</f>
        <v>0</v>
      </c>
      <c r="P14">
        <f>IF(Pattern!$J$8-SUM(P$7:P$13)&gt;10,10,IF(Pattern!$J$8-SUM(P$7:P$13)&gt;0,Pattern!$J$8-SUM(P$7:P$13),0))</f>
        <v>0</v>
      </c>
      <c r="Q14">
        <f>IF(Pattern!$J$8-SUM(Q$7:Q$13)&gt;10,10,IF(Pattern!$J$8-SUM(Q$7:Q$13)&gt;0,Pattern!$J$8-SUM(Q$7:Q$13),0))</f>
        <v>0</v>
      </c>
      <c r="R14">
        <f>IF(Pattern!$J$8-SUM(R$7:R$13)&gt;10,10,IF(Pattern!$J$8-SUM(R$7:R$13)&gt;0,Pattern!$J$8-SUM(R$7:R$13),0))</f>
        <v>0</v>
      </c>
      <c r="S14">
        <f>IF(Pattern!$J$8-SUM(S$7:S$13)&gt;10,10,IF(Pattern!$J$8-SUM(S$7:S$13)&gt;0,Pattern!$J$8-SUM(S$7:S$13),0))</f>
        <v>0</v>
      </c>
      <c r="T14">
        <f>IF(Pattern!$J$8-SUM(T$7:T$13)&gt;10,10,IF(Pattern!$J$8-SUM(T$7:T$13)&gt;0,Pattern!$J$8-SUM(T$7:T$13),0))</f>
        <v>0</v>
      </c>
      <c r="U14">
        <f>IF(Pattern!$J$8-SUM(U$7:U$13)&gt;10,10,IF(Pattern!$J$8-SUM(U$7:U$13)&gt;0,Pattern!$J$8-SUM(U$7:U$13),0))</f>
        <v>0</v>
      </c>
      <c r="V14">
        <f>IF(Pattern!$J$8-SUM(V$7:V$13)&gt;10,10,IF(Pattern!$J$8-SUM(V$7:V$13)&gt;0,Pattern!$J$8-SUM(V$7:V$13),0))</f>
        <v>0</v>
      </c>
      <c r="W14">
        <f>IF(Pattern!$J$8-SUM(W$7:W$13)&gt;10,10,IF(Pattern!$J$8-SUM(W$7:W$13)&gt;0,Pattern!$J$8-SUM(W$7:W$13),0))</f>
        <v>0</v>
      </c>
      <c r="X14">
        <f>IF(Pattern!$J$8-SUM(X$7:X$13)&gt;10,10,IF(Pattern!$J$8-SUM(X$7:X$13)&gt;0,Pattern!$J$8-SUM(X$7:X$13),0))</f>
        <v>0</v>
      </c>
      <c r="Y14">
        <f>IF(Pattern!$J$8-SUM(Y$7:Y$13)&gt;10,10,IF(Pattern!$J$8-SUM(Y$7:Y$13)&gt;0,Pattern!$J$8-SUM(Y$7:Y$13),0))</f>
        <v>0</v>
      </c>
      <c r="Z14">
        <f>IF(Pattern!$J$8-SUM(Z$7:Z$13)&gt;10,10,IF(Pattern!$J$8-SUM(Z$7:Z$13)&gt;0,Pattern!$J$8-SUM(Z$7:Z$13),0))</f>
        <v>0</v>
      </c>
      <c r="AA14">
        <f>IF(Pattern!$J$8-SUM(AA$7:AA$13)&gt;10,10,IF(Pattern!$J$8-SUM(AA$7:AA$13)&gt;0,Pattern!$J$8-SUM(AA$7:AA$13),0))</f>
        <v>0</v>
      </c>
      <c r="AB14">
        <f>IF(Pattern!$J$8-SUM(AB$7:AB$13)&gt;10,10,IF(Pattern!$J$8-SUM(AB$7:AB$13)&gt;0,Pattern!$J$8-SUM(AB$7:AB$13),0))</f>
        <v>0</v>
      </c>
      <c r="AC14">
        <f>IF(Pattern!$J$8-SUM(AC$7:AC$13)&gt;10,10,IF(Pattern!$J$8-SUM(AC$7:AC$13)&gt;0,Pattern!$J$8-SUM(AC$7:AC$13),0))</f>
        <v>0</v>
      </c>
      <c r="AD14">
        <f>IF(Pattern!$J$8-SUM(AD$7:AD$13)&gt;10,10,IF(Pattern!$J$8-SUM(AD$7:AD$13)&gt;0,Pattern!$J$8-SUM(AD$7:AD$13),0))</f>
        <v>0</v>
      </c>
      <c r="AE14">
        <f>IF(Pattern!$J$8-SUM(AE$7:AE$13)&gt;10,10,IF(Pattern!$J$8-SUM(AE$7:AE$13)&gt;0,Pattern!$J$8-SUM(AE$7:AE$13),0))</f>
        <v>0</v>
      </c>
      <c r="AF14">
        <f>IF(Pattern!$J$8-SUM(AF$7:AF$13)&gt;10,10,IF(Pattern!$J$8-SUM(AF$7:AF$13)&gt;0,Pattern!$J$8-SUM(AF$7:AF$13),0))</f>
        <v>0</v>
      </c>
      <c r="AG14">
        <f>IF(Pattern!$J$8-SUM(AG$7:AG$13)&gt;10,10,IF(Pattern!$J$8-SUM(AG$7:AG$13)&gt;0,Pattern!$J$8-SUM(AG$7:AG$13),0))</f>
        <v>0</v>
      </c>
      <c r="AH14">
        <f>IF(Pattern!$J$8-SUM(AH$7:AH$13)&gt;10,10,IF(Pattern!$J$8-SUM(AH$7:AH$13)&gt;0,Pattern!$J$8-SUM(AH$7:AH$13),0))</f>
        <v>0</v>
      </c>
      <c r="AI14">
        <f>IF(Pattern!$J$8-SUM(AI$7:AI$13)&gt;10,10,IF(Pattern!$J$8-SUM(AI$7:AI$13)&gt;0,Pattern!$J$8-SUM(AI$7:AI$13),0))</f>
        <v>0</v>
      </c>
      <c r="AJ14">
        <f>IF(Pattern!$J$8-SUM(AJ$7:AJ$13)&gt;10,10,IF(Pattern!$J$8-SUM(AJ$7:AJ$13)&gt;0,Pattern!$J$8-SUM(AJ$7:AJ$13),0))</f>
        <v>7</v>
      </c>
      <c r="AK14">
        <f>IF(Pattern!$J$8-SUM(AK$7:AK$13)&gt;10,10,IF(Pattern!$J$8-SUM(AK$7:AK$13)&gt;0,Pattern!$J$8-SUM(AK$7:AK$13),0))</f>
        <v>7</v>
      </c>
      <c r="AL14">
        <f>IF(Pattern!$J$8-SUM(AL$7:AL$13)&gt;10,10,IF(Pattern!$J$8-SUM(AL$7:AL$13)&gt;0,Pattern!$J$8-SUM(AL$7:AL$13),0))</f>
        <v>7</v>
      </c>
    </row>
    <row r="15" ht="12.75">
      <c r="A15" t="s">
        <v>121</v>
      </c>
    </row>
    <row r="16" spans="1:38" ht="12.75">
      <c r="A16">
        <v>1</v>
      </c>
      <c r="B16">
        <f>IF(AND(ISNUMBER(Pattern!$B11),Pattern!$D11&gt;0,Pattern!$B11&lt;='Overhead Calc.'!B$1),Pattern!$G11,"")</f>
        <v>3.9</v>
      </c>
      <c r="C16">
        <f>IF(AND(ISNUMBER(Pattern!$B11),Pattern!$D11&gt;0,Pattern!$B11&lt;='Overhead Calc.'!C$1),Pattern!$G11,"")</f>
        <v>3.9</v>
      </c>
      <c r="D16">
        <f>IF(AND(ISNUMBER(Pattern!$B11),Pattern!$D11&gt;0,Pattern!$B11&lt;='Overhead Calc.'!D$1),Pattern!$G11,"")</f>
        <v>3.9</v>
      </c>
      <c r="E16">
        <f>IF(AND(ISNUMBER(Pattern!$B11),Pattern!$D11&gt;0,Pattern!$B11&lt;='Overhead Calc.'!E$1),Pattern!$G11,"")</f>
        <v>3.9</v>
      </c>
      <c r="F16">
        <f>IF(AND(ISNUMBER(Pattern!$B11),Pattern!$D11&gt;0,Pattern!$B11&lt;='Overhead Calc.'!F$1),Pattern!$G11,"")</f>
        <v>3.9</v>
      </c>
      <c r="G16">
        <f>IF(AND(ISNUMBER(Pattern!$B11),Pattern!$D11&gt;0,Pattern!$B11&lt;='Overhead Calc.'!G$1),Pattern!$G11,"")</f>
        <v>3.9</v>
      </c>
      <c r="H16">
        <f>IF(AND(ISNUMBER(Pattern!$B11),Pattern!$D11&gt;0,Pattern!$B11&lt;='Overhead Calc.'!H$1),Pattern!$G11,"")</f>
        <v>3.9</v>
      </c>
      <c r="I16">
        <f>IF(AND(ISNUMBER(Pattern!$B11),Pattern!$D11&gt;0,Pattern!$B11&lt;='Overhead Calc.'!I$1),Pattern!$G11,"")</f>
        <v>3.9</v>
      </c>
      <c r="J16">
        <f>IF(AND(ISNUMBER(Pattern!$B11),Pattern!$D11&gt;0,Pattern!$B11&lt;='Overhead Calc.'!J$1),Pattern!$G11,"")</f>
        <v>3.9</v>
      </c>
      <c r="K16">
        <f>IF(AND(ISNUMBER(Pattern!$B11),Pattern!$D11&gt;0,Pattern!$B11&lt;='Overhead Calc.'!K$1),Pattern!$G11,"")</f>
        <v>3.9</v>
      </c>
      <c r="L16">
        <f>IF(AND(ISNUMBER(Pattern!$B11),Pattern!$D11&gt;0,Pattern!$B11&lt;='Overhead Calc.'!L$1),Pattern!$G11,"")</f>
        <v>3.9</v>
      </c>
      <c r="M16">
        <f>IF(AND(ISNUMBER(Pattern!$B11),Pattern!$D11&gt;0,Pattern!$B11&lt;='Overhead Calc.'!M$1),Pattern!$G11,"")</f>
        <v>3.9</v>
      </c>
      <c r="N16">
        <f>IF(AND(ISNUMBER(Pattern!$B11),Pattern!$D11&gt;0,Pattern!$B11&lt;='Overhead Calc.'!N$1),Pattern!$G11,"")</f>
        <v>3.9</v>
      </c>
      <c r="O16">
        <f>IF(AND(ISNUMBER(Pattern!$B11),Pattern!$D11&gt;0,Pattern!$B11&lt;='Overhead Calc.'!O$1),Pattern!$G11,"")</f>
        <v>3.9</v>
      </c>
      <c r="P16">
        <f>IF(AND(ISNUMBER(Pattern!$B11),Pattern!$D11&gt;0,Pattern!$B11&lt;='Overhead Calc.'!P$1),Pattern!$G11,"")</f>
        <v>3.9</v>
      </c>
      <c r="Q16">
        <f>IF(AND(ISNUMBER(Pattern!$B11),Pattern!$D11&gt;0,Pattern!$B11&lt;='Overhead Calc.'!Q$1),Pattern!$G11,"")</f>
        <v>3.9</v>
      </c>
      <c r="R16">
        <f>IF(AND(ISNUMBER(Pattern!$B11),Pattern!$D11&gt;0,Pattern!$B11&lt;='Overhead Calc.'!R$1),Pattern!$G11,"")</f>
        <v>3.9</v>
      </c>
      <c r="S16">
        <f>IF(AND(ISNUMBER(Pattern!$B11),Pattern!$D11&gt;0,Pattern!$B11&lt;='Overhead Calc.'!S$1),Pattern!$G11,"")</f>
        <v>3.9</v>
      </c>
      <c r="T16">
        <f>IF(AND(ISNUMBER(Pattern!$B11),Pattern!$D11&gt;0,Pattern!$B11&lt;='Overhead Calc.'!T$1),Pattern!$G11,"")</f>
        <v>3.9</v>
      </c>
      <c r="U16">
        <f>IF(AND(ISNUMBER(Pattern!$C11),Pattern!$D11&gt;0,Pattern!$C11&lt;='Overhead Calc.'!U$1),Pattern!$G11,"")</f>
        <v>3.9</v>
      </c>
      <c r="V16">
        <f>IF(AND(ISNUMBER(Pattern!$C11),Pattern!$D11&gt;0,Pattern!$C11&lt;='Overhead Calc.'!V$1),Pattern!$G11,"")</f>
        <v>3.9</v>
      </c>
      <c r="W16">
        <f>IF(AND(ISNUMBER(Pattern!$C11),Pattern!$D11&gt;0,Pattern!$C11&lt;='Overhead Calc.'!W$1),Pattern!$G11,"")</f>
        <v>3.9</v>
      </c>
      <c r="X16">
        <f>IF(AND(ISNUMBER(Pattern!$C11),Pattern!$D11&gt;0,Pattern!$C11&lt;='Overhead Calc.'!X$1),Pattern!$G11,"")</f>
        <v>3.9</v>
      </c>
      <c r="Y16">
        <f>IF(AND(ISNUMBER(Pattern!$C11),Pattern!$D11&gt;0,Pattern!$C11&lt;='Overhead Calc.'!Y$1),Pattern!$G11,"")</f>
        <v>3.9</v>
      </c>
      <c r="Z16">
        <f>IF(AND(ISNUMBER(Pattern!$C11),Pattern!$D11&gt;0,Pattern!$C11&lt;='Overhead Calc.'!Z$1),Pattern!$G11,"")</f>
        <v>3.9</v>
      </c>
      <c r="AA16">
        <f>IF(AND(ISNUMBER(Pattern!$C11),Pattern!$D11&gt;0,Pattern!$C11&lt;='Overhead Calc.'!AA$1),Pattern!$G11,"")</f>
        <v>3.9</v>
      </c>
      <c r="AB16">
        <f>IF(AND(ISNUMBER(Pattern!$C11),Pattern!$D11&gt;0,Pattern!$C11&lt;='Overhead Calc.'!AB$1),Pattern!$G11,"")</f>
        <v>3.9</v>
      </c>
      <c r="AC16">
        <f>IF(AND(ISNUMBER(Pattern!$C11),Pattern!$D11&gt;0,Pattern!$C11&lt;='Overhead Calc.'!AC$1),Pattern!$G11,"")</f>
        <v>3.9</v>
      </c>
      <c r="AD16">
        <f>IF(AND(ISNUMBER(Pattern!$C11),Pattern!$D11&gt;0,Pattern!$C11&lt;='Overhead Calc.'!AD$1),Pattern!$G11,"")</f>
        <v>3.9</v>
      </c>
      <c r="AE16">
        <f>IF(AND(ISNUMBER(Pattern!$C11),Pattern!$D11&gt;0,Pattern!$C11&lt;='Overhead Calc.'!AE$1),Pattern!$G11,"")</f>
        <v>3.9</v>
      </c>
      <c r="AF16">
        <f>IF(AND(ISNUMBER(Pattern!$C11),Pattern!$D11&gt;0,Pattern!$C11&lt;='Overhead Calc.'!AF$1),Pattern!$G11,"")</f>
        <v>3.9</v>
      </c>
      <c r="AG16">
        <f>IF(AND(ISNUMBER(Pattern!$C11),Pattern!$D11&gt;0,Pattern!$C11&lt;='Overhead Calc.'!AG$1),Pattern!$G11,"")</f>
        <v>3.9</v>
      </c>
      <c r="AH16">
        <f>IF(AND(ISNUMBER(Pattern!$C11),Pattern!$D11&gt;0,Pattern!$C11&lt;='Overhead Calc.'!AH$1),Pattern!$G11,"")</f>
        <v>3.9</v>
      </c>
      <c r="AI16">
        <f>IF(AND(ISNUMBER(Pattern!$C11),Pattern!$D11&gt;0,Pattern!$C11&lt;='Overhead Calc.'!AI$1),Pattern!$G11,"")</f>
        <v>3.9</v>
      </c>
      <c r="AJ16">
        <f>IF(AND(ISNUMBER(Pattern!$C11),Pattern!$D11&gt;0,Pattern!$C11&lt;='Overhead Calc.'!AJ$1),Pattern!$G11,"")</f>
        <v>3.9</v>
      </c>
      <c r="AK16">
        <f>IF(AND(ISNUMBER(Pattern!$C11),Pattern!$D11&gt;0,Pattern!$C11&lt;='Overhead Calc.'!AK$1),Pattern!$G11,"")</f>
        <v>3.9</v>
      </c>
      <c r="AL16">
        <f>IF(AND(ISNUMBER(Pattern!$C11),Pattern!$D11&gt;0,Pattern!$C11&lt;='Overhead Calc.'!AL$1),Pattern!$G11,"")</f>
        <v>3.9</v>
      </c>
    </row>
    <row r="17" spans="1:38" ht="12.75">
      <c r="A17">
        <v>2</v>
      </c>
      <c r="B17">
        <f>IF(AND(ISNUMBER(Pattern!$B12),Pattern!$D12&gt;0,Pattern!$B12&lt;='Overhead Calc.'!B$1),Pattern!$G12,"")</f>
      </c>
      <c r="C17">
        <f>IF(AND(ISNUMBER(Pattern!$B12),Pattern!$D12&gt;0,Pattern!$B12&lt;='Overhead Calc.'!C$1),Pattern!$G12,"")</f>
      </c>
      <c r="D17">
        <f>IF(AND(ISNUMBER(Pattern!$B12),Pattern!$D12&gt;0,Pattern!$B12&lt;='Overhead Calc.'!D$1),Pattern!$G12,"")</f>
        <v>7.8</v>
      </c>
      <c r="E17">
        <f>IF(AND(ISNUMBER(Pattern!$B12),Pattern!$D12&gt;0,Pattern!$B12&lt;='Overhead Calc.'!E$1),Pattern!$G12,"")</f>
        <v>7.8</v>
      </c>
      <c r="F17">
        <f>IF(AND(ISNUMBER(Pattern!$B12),Pattern!$D12&gt;0,Pattern!$B12&lt;='Overhead Calc.'!F$1),Pattern!$G12,"")</f>
        <v>7.8</v>
      </c>
      <c r="G17">
        <f>IF(AND(ISNUMBER(Pattern!$B12),Pattern!$D12&gt;0,Pattern!$B12&lt;='Overhead Calc.'!G$1),Pattern!$G12,"")</f>
        <v>7.8</v>
      </c>
      <c r="H17">
        <f>IF(AND(ISNUMBER(Pattern!$B12),Pattern!$D12&gt;0,Pattern!$B12&lt;='Overhead Calc.'!H$1),Pattern!$G12,"")</f>
        <v>7.8</v>
      </c>
      <c r="I17">
        <f>IF(AND(ISNUMBER(Pattern!$B12),Pattern!$D12&gt;0,Pattern!$B12&lt;='Overhead Calc.'!I$1),Pattern!$G12,"")</f>
        <v>7.8</v>
      </c>
      <c r="J17">
        <f>IF(AND(ISNUMBER(Pattern!$B12),Pattern!$D12&gt;0,Pattern!$B12&lt;='Overhead Calc.'!J$1),Pattern!$G12,"")</f>
        <v>7.8</v>
      </c>
      <c r="K17">
        <f>IF(AND(ISNUMBER(Pattern!$B12),Pattern!$D12&gt;0,Pattern!$B12&lt;='Overhead Calc.'!K$1),Pattern!$G12,"")</f>
        <v>7.8</v>
      </c>
      <c r="L17">
        <f>IF(AND(ISNUMBER(Pattern!$B12),Pattern!$D12&gt;0,Pattern!$B12&lt;='Overhead Calc.'!L$1),Pattern!$G12,"")</f>
        <v>7.8</v>
      </c>
      <c r="M17">
        <f>IF(AND(ISNUMBER(Pattern!$B12),Pattern!$D12&gt;0,Pattern!$B12&lt;='Overhead Calc.'!M$1),Pattern!$G12,"")</f>
        <v>7.8</v>
      </c>
      <c r="N17">
        <f>IF(AND(ISNUMBER(Pattern!$B12),Pattern!$D12&gt;0,Pattern!$B12&lt;='Overhead Calc.'!N$1),Pattern!$G12,"")</f>
        <v>7.8</v>
      </c>
      <c r="O17">
        <f>IF(AND(ISNUMBER(Pattern!$B12),Pattern!$D12&gt;0,Pattern!$B12&lt;='Overhead Calc.'!O$1),Pattern!$G12,"")</f>
        <v>7.8</v>
      </c>
      <c r="P17">
        <f>IF(AND(ISNUMBER(Pattern!$B12),Pattern!$D12&gt;0,Pattern!$B12&lt;='Overhead Calc.'!P$1),Pattern!$G12,"")</f>
        <v>7.8</v>
      </c>
      <c r="Q17">
        <f>IF(AND(ISNUMBER(Pattern!$B12),Pattern!$D12&gt;0,Pattern!$B12&lt;='Overhead Calc.'!Q$1),Pattern!$G12,"")</f>
        <v>7.8</v>
      </c>
      <c r="R17">
        <f>IF(AND(ISNUMBER(Pattern!$B12),Pattern!$D12&gt;0,Pattern!$B12&lt;='Overhead Calc.'!R$1),Pattern!$G12,"")</f>
        <v>7.8</v>
      </c>
      <c r="S17">
        <f>IF(AND(ISNUMBER(Pattern!$B12),Pattern!$D12&gt;0,Pattern!$B12&lt;='Overhead Calc.'!S$1),Pattern!$G12,"")</f>
        <v>7.8</v>
      </c>
      <c r="T17">
        <f>IF(AND(ISNUMBER(Pattern!$B12),Pattern!$D12&gt;0,Pattern!$B12&lt;='Overhead Calc.'!T$1),Pattern!$G12,"")</f>
        <v>7.8</v>
      </c>
      <c r="U17">
        <f>IF(AND(ISNUMBER(Pattern!$C12),Pattern!$D12&gt;0,Pattern!$C12&lt;='Overhead Calc.'!U$1),Pattern!$G12,"")</f>
        <v>7.8</v>
      </c>
      <c r="V17">
        <f>IF(AND(ISNUMBER(Pattern!$C12),Pattern!$D12&gt;0,Pattern!$C12&lt;='Overhead Calc.'!V$1),Pattern!$G12,"")</f>
        <v>7.8</v>
      </c>
      <c r="W17">
        <f>IF(AND(ISNUMBER(Pattern!$C12),Pattern!$D12&gt;0,Pattern!$C12&lt;='Overhead Calc.'!W$1),Pattern!$G12,"")</f>
        <v>7.8</v>
      </c>
      <c r="X17">
        <f>IF(AND(ISNUMBER(Pattern!$C12),Pattern!$D12&gt;0,Pattern!$C12&lt;='Overhead Calc.'!X$1),Pattern!$G12,"")</f>
        <v>7.8</v>
      </c>
      <c r="Y17">
        <f>IF(AND(ISNUMBER(Pattern!$C12),Pattern!$D12&gt;0,Pattern!$C12&lt;='Overhead Calc.'!Y$1),Pattern!$G12,"")</f>
        <v>7.8</v>
      </c>
      <c r="Z17">
        <f>IF(AND(ISNUMBER(Pattern!$C12),Pattern!$D12&gt;0,Pattern!$C12&lt;='Overhead Calc.'!Z$1),Pattern!$G12,"")</f>
        <v>7.8</v>
      </c>
      <c r="AA17">
        <f>IF(AND(ISNUMBER(Pattern!$C12),Pattern!$D12&gt;0,Pattern!$C12&lt;='Overhead Calc.'!AA$1),Pattern!$G12,"")</f>
        <v>7.8</v>
      </c>
      <c r="AB17">
        <f>IF(AND(ISNUMBER(Pattern!$C12),Pattern!$D12&gt;0,Pattern!$C12&lt;='Overhead Calc.'!AB$1),Pattern!$G12,"")</f>
        <v>7.8</v>
      </c>
      <c r="AC17">
        <f>IF(AND(ISNUMBER(Pattern!$C12),Pattern!$D12&gt;0,Pattern!$C12&lt;='Overhead Calc.'!AC$1),Pattern!$G12,"")</f>
        <v>7.8</v>
      </c>
      <c r="AD17">
        <f>IF(AND(ISNUMBER(Pattern!$C12),Pattern!$D12&gt;0,Pattern!$C12&lt;='Overhead Calc.'!AD$1),Pattern!$G12,"")</f>
        <v>7.8</v>
      </c>
      <c r="AE17">
        <f>IF(AND(ISNUMBER(Pattern!$C12),Pattern!$D12&gt;0,Pattern!$C12&lt;='Overhead Calc.'!AE$1),Pattern!$G12,"")</f>
        <v>7.8</v>
      </c>
      <c r="AF17">
        <f>IF(AND(ISNUMBER(Pattern!$C12),Pattern!$D12&gt;0,Pattern!$C12&lt;='Overhead Calc.'!AF$1),Pattern!$G12,"")</f>
        <v>7.8</v>
      </c>
      <c r="AG17">
        <f>IF(AND(ISNUMBER(Pattern!$C12),Pattern!$D12&gt;0,Pattern!$C12&lt;='Overhead Calc.'!AG$1),Pattern!$G12,"")</f>
        <v>7.8</v>
      </c>
      <c r="AH17">
        <f>IF(AND(ISNUMBER(Pattern!$C12),Pattern!$D12&gt;0,Pattern!$C12&lt;='Overhead Calc.'!AH$1),Pattern!$G12,"")</f>
        <v>7.8</v>
      </c>
      <c r="AI17">
        <f>IF(AND(ISNUMBER(Pattern!$C12),Pattern!$D12&gt;0,Pattern!$C12&lt;='Overhead Calc.'!AI$1),Pattern!$G12,"")</f>
        <v>7.8</v>
      </c>
      <c r="AJ17">
        <f>IF(AND(ISNUMBER(Pattern!$C12),Pattern!$D12&gt;0,Pattern!$C12&lt;='Overhead Calc.'!AJ$1),Pattern!$G12,"")</f>
        <v>7.8</v>
      </c>
      <c r="AK17">
        <f>IF(AND(ISNUMBER(Pattern!$C12),Pattern!$D12&gt;0,Pattern!$C12&lt;='Overhead Calc.'!AK$1),Pattern!$G12,"")</f>
      </c>
      <c r="AL17">
        <f>IF(AND(ISNUMBER(Pattern!$C12),Pattern!$D12&gt;0,Pattern!$C12&lt;='Overhead Calc.'!AL$1),Pattern!$G12,"")</f>
      </c>
    </row>
    <row r="18" spans="1:38" ht="12.75">
      <c r="A18">
        <v>3</v>
      </c>
      <c r="B18">
        <f>IF(AND(ISNUMBER(Pattern!$B13),Pattern!$D13&gt;0,Pattern!$B13&lt;='Overhead Calc.'!B$1),Pattern!$G13,"")</f>
      </c>
      <c r="C18">
        <f>IF(AND(ISNUMBER(Pattern!$B13),Pattern!$D13&gt;0,Pattern!$B13&lt;='Overhead Calc.'!C$1),Pattern!$G13,"")</f>
      </c>
      <c r="D18">
        <f>IF(AND(ISNUMBER(Pattern!$B13),Pattern!$D13&gt;0,Pattern!$B13&lt;='Overhead Calc.'!D$1),Pattern!$G13,"")</f>
      </c>
      <c r="E18">
        <f>IF(AND(ISNUMBER(Pattern!$B13),Pattern!$D13&gt;0,Pattern!$B13&lt;='Overhead Calc.'!E$1),Pattern!$G13,"")</f>
        <v>15.399999999999999</v>
      </c>
      <c r="F18">
        <f>IF(AND(ISNUMBER(Pattern!$B13),Pattern!$D13&gt;0,Pattern!$B13&lt;='Overhead Calc.'!F$1),Pattern!$G13,"")</f>
        <v>15.399999999999999</v>
      </c>
      <c r="G18">
        <f>IF(AND(ISNUMBER(Pattern!$B13),Pattern!$D13&gt;0,Pattern!$B13&lt;='Overhead Calc.'!G$1),Pattern!$G13,"")</f>
        <v>15.399999999999999</v>
      </c>
      <c r="H18">
        <f>IF(AND(ISNUMBER(Pattern!$B13),Pattern!$D13&gt;0,Pattern!$B13&lt;='Overhead Calc.'!H$1),Pattern!$G13,"")</f>
        <v>15.399999999999999</v>
      </c>
      <c r="I18">
        <f>IF(AND(ISNUMBER(Pattern!$B13),Pattern!$D13&gt;0,Pattern!$B13&lt;='Overhead Calc.'!I$1),Pattern!$G13,"")</f>
        <v>15.399999999999999</v>
      </c>
      <c r="J18">
        <f>IF(AND(ISNUMBER(Pattern!$B13),Pattern!$D13&gt;0,Pattern!$B13&lt;='Overhead Calc.'!J$1),Pattern!$G13,"")</f>
        <v>15.399999999999999</v>
      </c>
      <c r="K18">
        <f>IF(AND(ISNUMBER(Pattern!$B13),Pattern!$D13&gt;0,Pattern!$B13&lt;='Overhead Calc.'!K$1),Pattern!$G13,"")</f>
        <v>15.399999999999999</v>
      </c>
      <c r="L18">
        <f>IF(AND(ISNUMBER(Pattern!$B13),Pattern!$D13&gt;0,Pattern!$B13&lt;='Overhead Calc.'!L$1),Pattern!$G13,"")</f>
        <v>15.399999999999999</v>
      </c>
      <c r="M18">
        <f>IF(AND(ISNUMBER(Pattern!$B13),Pattern!$D13&gt;0,Pattern!$B13&lt;='Overhead Calc.'!M$1),Pattern!$G13,"")</f>
        <v>15.399999999999999</v>
      </c>
      <c r="N18">
        <f>IF(AND(ISNUMBER(Pattern!$B13),Pattern!$D13&gt;0,Pattern!$B13&lt;='Overhead Calc.'!N$1),Pattern!$G13,"")</f>
        <v>15.399999999999999</v>
      </c>
      <c r="O18">
        <f>IF(AND(ISNUMBER(Pattern!$B13),Pattern!$D13&gt;0,Pattern!$B13&lt;='Overhead Calc.'!O$1),Pattern!$G13,"")</f>
        <v>15.399999999999999</v>
      </c>
      <c r="P18">
        <f>IF(AND(ISNUMBER(Pattern!$B13),Pattern!$D13&gt;0,Pattern!$B13&lt;='Overhead Calc.'!P$1),Pattern!$G13,"")</f>
        <v>15.399999999999999</v>
      </c>
      <c r="Q18">
        <f>IF(AND(ISNUMBER(Pattern!$B13),Pattern!$D13&gt;0,Pattern!$B13&lt;='Overhead Calc.'!Q$1),Pattern!$G13,"")</f>
        <v>15.399999999999999</v>
      </c>
      <c r="R18">
        <f>IF(AND(ISNUMBER(Pattern!$B13),Pattern!$D13&gt;0,Pattern!$B13&lt;='Overhead Calc.'!R$1),Pattern!$G13,"")</f>
        <v>15.399999999999999</v>
      </c>
      <c r="S18">
        <f>IF(AND(ISNUMBER(Pattern!$B13),Pattern!$D13&gt;0,Pattern!$B13&lt;='Overhead Calc.'!S$1),Pattern!$G13,"")</f>
        <v>15.399999999999999</v>
      </c>
      <c r="T18">
        <f>IF(AND(ISNUMBER(Pattern!$B13),Pattern!$D13&gt;0,Pattern!$B13&lt;='Overhead Calc.'!T$1),Pattern!$G13,"")</f>
        <v>15.399999999999999</v>
      </c>
      <c r="U18">
        <f>IF(AND(ISNUMBER(Pattern!$C13),Pattern!$D13&gt;0,Pattern!$C13&lt;='Overhead Calc.'!U$1),Pattern!$G13,"")</f>
        <v>15.399999999999999</v>
      </c>
      <c r="V18">
        <f>IF(AND(ISNUMBER(Pattern!$C13),Pattern!$D13&gt;0,Pattern!$C13&lt;='Overhead Calc.'!V$1),Pattern!$G13,"")</f>
        <v>15.399999999999999</v>
      </c>
      <c r="W18">
        <f>IF(AND(ISNUMBER(Pattern!$C13),Pattern!$D13&gt;0,Pattern!$C13&lt;='Overhead Calc.'!W$1),Pattern!$G13,"")</f>
        <v>15.399999999999999</v>
      </c>
      <c r="X18">
        <f>IF(AND(ISNUMBER(Pattern!$C13),Pattern!$D13&gt;0,Pattern!$C13&lt;='Overhead Calc.'!X$1),Pattern!$G13,"")</f>
        <v>15.399999999999999</v>
      </c>
      <c r="Y18">
        <f>IF(AND(ISNUMBER(Pattern!$C13),Pattern!$D13&gt;0,Pattern!$C13&lt;='Overhead Calc.'!Y$1),Pattern!$G13,"")</f>
        <v>15.399999999999999</v>
      </c>
      <c r="Z18">
        <f>IF(AND(ISNUMBER(Pattern!$C13),Pattern!$D13&gt;0,Pattern!$C13&lt;='Overhead Calc.'!Z$1),Pattern!$G13,"")</f>
        <v>15.399999999999999</v>
      </c>
      <c r="AA18">
        <f>IF(AND(ISNUMBER(Pattern!$C13),Pattern!$D13&gt;0,Pattern!$C13&lt;='Overhead Calc.'!AA$1),Pattern!$G13,"")</f>
        <v>15.399999999999999</v>
      </c>
      <c r="AB18">
        <f>IF(AND(ISNUMBER(Pattern!$C13),Pattern!$D13&gt;0,Pattern!$C13&lt;='Overhead Calc.'!AB$1),Pattern!$G13,"")</f>
        <v>15.399999999999999</v>
      </c>
      <c r="AC18">
        <f>IF(AND(ISNUMBER(Pattern!$C13),Pattern!$D13&gt;0,Pattern!$C13&lt;='Overhead Calc.'!AC$1),Pattern!$G13,"")</f>
        <v>15.399999999999999</v>
      </c>
      <c r="AD18">
        <f>IF(AND(ISNUMBER(Pattern!$C13),Pattern!$D13&gt;0,Pattern!$C13&lt;='Overhead Calc.'!AD$1),Pattern!$G13,"")</f>
        <v>15.399999999999999</v>
      </c>
      <c r="AE18">
        <f>IF(AND(ISNUMBER(Pattern!$C13),Pattern!$D13&gt;0,Pattern!$C13&lt;='Overhead Calc.'!AE$1),Pattern!$G13,"")</f>
        <v>15.399999999999999</v>
      </c>
      <c r="AF18">
        <f>IF(AND(ISNUMBER(Pattern!$C13),Pattern!$D13&gt;0,Pattern!$C13&lt;='Overhead Calc.'!AF$1),Pattern!$G13,"")</f>
        <v>15.399999999999999</v>
      </c>
      <c r="AG18">
        <f>IF(AND(ISNUMBER(Pattern!$C13),Pattern!$D13&gt;0,Pattern!$C13&lt;='Overhead Calc.'!AG$1),Pattern!$G13,"")</f>
        <v>15.399999999999999</v>
      </c>
      <c r="AH18">
        <f>IF(AND(ISNUMBER(Pattern!$C13),Pattern!$D13&gt;0,Pattern!$C13&lt;='Overhead Calc.'!AH$1),Pattern!$G13,"")</f>
        <v>15.399999999999999</v>
      </c>
      <c r="AI18">
        <f>IF(AND(ISNUMBER(Pattern!$C13),Pattern!$D13&gt;0,Pattern!$C13&lt;='Overhead Calc.'!AI$1),Pattern!$G13,"")</f>
        <v>15.399999999999999</v>
      </c>
      <c r="AJ18">
        <f>IF(AND(ISNUMBER(Pattern!$C13),Pattern!$D13&gt;0,Pattern!$C13&lt;='Overhead Calc.'!AJ$1),Pattern!$G13,"")</f>
      </c>
      <c r="AK18">
        <f>IF(AND(ISNUMBER(Pattern!$C13),Pattern!$D13&gt;0,Pattern!$C13&lt;='Overhead Calc.'!AK$1),Pattern!$G13,"")</f>
      </c>
      <c r="AL18">
        <f>IF(AND(ISNUMBER(Pattern!$C13),Pattern!$D13&gt;0,Pattern!$C13&lt;='Overhead Calc.'!AL$1),Pattern!$G13,"")</f>
      </c>
    </row>
    <row r="19" spans="1:38" ht="12.75">
      <c r="A19">
        <v>4</v>
      </c>
      <c r="B19">
        <f>IF(AND(ISNUMBER(Pattern!$B14),Pattern!$D14&gt;0,Pattern!$B14&lt;='Overhead Calc.'!B$1),Pattern!$G14,"")</f>
      </c>
      <c r="C19">
        <f>IF(AND(ISNUMBER(Pattern!$B14),Pattern!$D14&gt;0,Pattern!$B14&lt;='Overhead Calc.'!C$1),Pattern!$G14,"")</f>
      </c>
      <c r="D19">
        <f>IF(AND(ISNUMBER(Pattern!$B14),Pattern!$D14&gt;0,Pattern!$B14&lt;='Overhead Calc.'!D$1),Pattern!$G14,"")</f>
      </c>
      <c r="E19">
        <f>IF(AND(ISNUMBER(Pattern!$B14),Pattern!$D14&gt;0,Pattern!$B14&lt;='Overhead Calc.'!E$1),Pattern!$G14,"")</f>
      </c>
      <c r="F19">
        <f>IF(AND(ISNUMBER(Pattern!$B14),Pattern!$D14&gt;0,Pattern!$B14&lt;='Overhead Calc.'!F$1),Pattern!$G14,"")</f>
        <v>20.5</v>
      </c>
      <c r="G19">
        <f>IF(AND(ISNUMBER(Pattern!$B14),Pattern!$D14&gt;0,Pattern!$B14&lt;='Overhead Calc.'!G$1),Pattern!$G14,"")</f>
        <v>20.5</v>
      </c>
      <c r="H19">
        <f>IF(AND(ISNUMBER(Pattern!$B14),Pattern!$D14&gt;0,Pattern!$B14&lt;='Overhead Calc.'!H$1),Pattern!$G14,"")</f>
        <v>20.5</v>
      </c>
      <c r="I19">
        <f>IF(AND(ISNUMBER(Pattern!$B14),Pattern!$D14&gt;0,Pattern!$B14&lt;='Overhead Calc.'!I$1),Pattern!$G14,"")</f>
        <v>20.5</v>
      </c>
      <c r="J19">
        <f>IF(AND(ISNUMBER(Pattern!$B14),Pattern!$D14&gt;0,Pattern!$B14&lt;='Overhead Calc.'!J$1),Pattern!$G14,"")</f>
        <v>20.5</v>
      </c>
      <c r="K19">
        <f>IF(AND(ISNUMBER(Pattern!$B14),Pattern!$D14&gt;0,Pattern!$B14&lt;='Overhead Calc.'!K$1),Pattern!$G14,"")</f>
        <v>20.5</v>
      </c>
      <c r="L19">
        <f>IF(AND(ISNUMBER(Pattern!$B14),Pattern!$D14&gt;0,Pattern!$B14&lt;='Overhead Calc.'!L$1),Pattern!$G14,"")</f>
        <v>20.5</v>
      </c>
      <c r="M19">
        <f>IF(AND(ISNUMBER(Pattern!$B14),Pattern!$D14&gt;0,Pattern!$B14&lt;='Overhead Calc.'!M$1),Pattern!$G14,"")</f>
        <v>20.5</v>
      </c>
      <c r="N19">
        <f>IF(AND(ISNUMBER(Pattern!$B14),Pattern!$D14&gt;0,Pattern!$B14&lt;='Overhead Calc.'!N$1),Pattern!$G14,"")</f>
        <v>20.5</v>
      </c>
      <c r="O19">
        <f>IF(AND(ISNUMBER(Pattern!$B14),Pattern!$D14&gt;0,Pattern!$B14&lt;='Overhead Calc.'!O$1),Pattern!$G14,"")</f>
        <v>20.5</v>
      </c>
      <c r="P19">
        <f>IF(AND(ISNUMBER(Pattern!$B14),Pattern!$D14&gt;0,Pattern!$B14&lt;='Overhead Calc.'!P$1),Pattern!$G14,"")</f>
        <v>20.5</v>
      </c>
      <c r="Q19">
        <f>IF(AND(ISNUMBER(Pattern!$B14),Pattern!$D14&gt;0,Pattern!$B14&lt;='Overhead Calc.'!Q$1),Pattern!$G14,"")</f>
        <v>20.5</v>
      </c>
      <c r="R19">
        <f>IF(AND(ISNUMBER(Pattern!$B14),Pattern!$D14&gt;0,Pattern!$B14&lt;='Overhead Calc.'!R$1),Pattern!$G14,"")</f>
        <v>20.5</v>
      </c>
      <c r="S19">
        <f>IF(AND(ISNUMBER(Pattern!$B14),Pattern!$D14&gt;0,Pattern!$B14&lt;='Overhead Calc.'!S$1),Pattern!$G14,"")</f>
        <v>20.5</v>
      </c>
      <c r="T19">
        <f>IF(AND(ISNUMBER(Pattern!$B14),Pattern!$D14&gt;0,Pattern!$B14&lt;='Overhead Calc.'!T$1),Pattern!$G14,"")</f>
        <v>20.5</v>
      </c>
      <c r="U19">
        <f>IF(AND(ISNUMBER(Pattern!$C14),Pattern!$D14&gt;0,Pattern!$C14&lt;='Overhead Calc.'!U$1),Pattern!$G14,"")</f>
        <v>20.5</v>
      </c>
      <c r="V19">
        <f>IF(AND(ISNUMBER(Pattern!$C14),Pattern!$D14&gt;0,Pattern!$C14&lt;='Overhead Calc.'!V$1),Pattern!$G14,"")</f>
        <v>20.5</v>
      </c>
      <c r="W19">
        <f>IF(AND(ISNUMBER(Pattern!$C14),Pattern!$D14&gt;0,Pattern!$C14&lt;='Overhead Calc.'!W$1),Pattern!$G14,"")</f>
        <v>20.5</v>
      </c>
      <c r="X19">
        <f>IF(AND(ISNUMBER(Pattern!$C14),Pattern!$D14&gt;0,Pattern!$C14&lt;='Overhead Calc.'!X$1),Pattern!$G14,"")</f>
        <v>20.5</v>
      </c>
      <c r="Y19">
        <f>IF(AND(ISNUMBER(Pattern!$C14),Pattern!$D14&gt;0,Pattern!$C14&lt;='Overhead Calc.'!Y$1),Pattern!$G14,"")</f>
        <v>20.5</v>
      </c>
      <c r="Z19">
        <f>IF(AND(ISNUMBER(Pattern!$C14),Pattern!$D14&gt;0,Pattern!$C14&lt;='Overhead Calc.'!Z$1),Pattern!$G14,"")</f>
        <v>20.5</v>
      </c>
      <c r="AA19">
        <f>IF(AND(ISNUMBER(Pattern!$C14),Pattern!$D14&gt;0,Pattern!$C14&lt;='Overhead Calc.'!AA$1),Pattern!$G14,"")</f>
        <v>20.5</v>
      </c>
      <c r="AB19">
        <f>IF(AND(ISNUMBER(Pattern!$C14),Pattern!$D14&gt;0,Pattern!$C14&lt;='Overhead Calc.'!AB$1),Pattern!$G14,"")</f>
        <v>20.5</v>
      </c>
      <c r="AC19">
        <f>IF(AND(ISNUMBER(Pattern!$C14),Pattern!$D14&gt;0,Pattern!$C14&lt;='Overhead Calc.'!AC$1),Pattern!$G14,"")</f>
        <v>20.5</v>
      </c>
      <c r="AD19">
        <f>IF(AND(ISNUMBER(Pattern!$C14),Pattern!$D14&gt;0,Pattern!$C14&lt;='Overhead Calc.'!AD$1),Pattern!$G14,"")</f>
        <v>20.5</v>
      </c>
      <c r="AE19">
        <f>IF(AND(ISNUMBER(Pattern!$C14),Pattern!$D14&gt;0,Pattern!$C14&lt;='Overhead Calc.'!AE$1),Pattern!$G14,"")</f>
        <v>20.5</v>
      </c>
      <c r="AF19">
        <f>IF(AND(ISNUMBER(Pattern!$C14),Pattern!$D14&gt;0,Pattern!$C14&lt;='Overhead Calc.'!AF$1),Pattern!$G14,"")</f>
        <v>20.5</v>
      </c>
      <c r="AG19">
        <f>IF(AND(ISNUMBER(Pattern!$C14),Pattern!$D14&gt;0,Pattern!$C14&lt;='Overhead Calc.'!AG$1),Pattern!$G14,"")</f>
        <v>20.5</v>
      </c>
      <c r="AH19">
        <f>IF(AND(ISNUMBER(Pattern!$C14),Pattern!$D14&gt;0,Pattern!$C14&lt;='Overhead Calc.'!AH$1),Pattern!$G14,"")</f>
        <v>20.5</v>
      </c>
      <c r="AI19">
        <f>IF(AND(ISNUMBER(Pattern!$C14),Pattern!$D14&gt;0,Pattern!$C14&lt;='Overhead Calc.'!AI$1),Pattern!$G14,"")</f>
      </c>
      <c r="AJ19">
        <f>IF(AND(ISNUMBER(Pattern!$C14),Pattern!$D14&gt;0,Pattern!$C14&lt;='Overhead Calc.'!AJ$1),Pattern!$G14,"")</f>
      </c>
      <c r="AK19">
        <f>IF(AND(ISNUMBER(Pattern!$C14),Pattern!$D14&gt;0,Pattern!$C14&lt;='Overhead Calc.'!AK$1),Pattern!$G14,"")</f>
      </c>
      <c r="AL19">
        <f>IF(AND(ISNUMBER(Pattern!$C14),Pattern!$D14&gt;0,Pattern!$C14&lt;='Overhead Calc.'!AL$1),Pattern!$G14,"")</f>
      </c>
    </row>
    <row r="20" spans="1:38" ht="12.75">
      <c r="A20">
        <v>5</v>
      </c>
      <c r="B20">
        <f>IF(AND(ISNUMBER(Pattern!$B15),Pattern!$D15&gt;0,Pattern!$B15&lt;='Overhead Calc.'!B$1),Pattern!$G15,"")</f>
      </c>
      <c r="C20">
        <f>IF(AND(ISNUMBER(Pattern!$B15),Pattern!$D15&gt;0,Pattern!$B15&lt;='Overhead Calc.'!C$1),Pattern!$G15,"")</f>
      </c>
      <c r="D20">
        <f>IF(AND(ISNUMBER(Pattern!$B15),Pattern!$D15&gt;0,Pattern!$B15&lt;='Overhead Calc.'!D$1),Pattern!$G15,"")</f>
      </c>
      <c r="E20">
        <f>IF(AND(ISNUMBER(Pattern!$B15),Pattern!$D15&gt;0,Pattern!$B15&lt;='Overhead Calc.'!E$1),Pattern!$G15,"")</f>
      </c>
      <c r="F20">
        <f>IF(AND(ISNUMBER(Pattern!$B15),Pattern!$D15&gt;0,Pattern!$B15&lt;='Overhead Calc.'!F$1),Pattern!$G15,"")</f>
      </c>
      <c r="G20">
        <f>IF(AND(ISNUMBER(Pattern!$B15),Pattern!$D15&gt;0,Pattern!$B15&lt;='Overhead Calc.'!G$1),Pattern!$G15,"")</f>
      </c>
      <c r="H20">
        <f>IF(AND(ISNUMBER(Pattern!$B15),Pattern!$D15&gt;0,Pattern!$B15&lt;='Overhead Calc.'!H$1),Pattern!$G15,"")</f>
        <v>25.6</v>
      </c>
      <c r="I20">
        <f>IF(AND(ISNUMBER(Pattern!$B15),Pattern!$D15&gt;0,Pattern!$B15&lt;='Overhead Calc.'!I$1),Pattern!$G15,"")</f>
        <v>25.6</v>
      </c>
      <c r="J20">
        <f>IF(AND(ISNUMBER(Pattern!$B15),Pattern!$D15&gt;0,Pattern!$B15&lt;='Overhead Calc.'!J$1),Pattern!$G15,"")</f>
        <v>25.6</v>
      </c>
      <c r="K20">
        <f>IF(AND(ISNUMBER(Pattern!$B15),Pattern!$D15&gt;0,Pattern!$B15&lt;='Overhead Calc.'!K$1),Pattern!$G15,"")</f>
        <v>25.6</v>
      </c>
      <c r="L20">
        <f>IF(AND(ISNUMBER(Pattern!$B15),Pattern!$D15&gt;0,Pattern!$B15&lt;='Overhead Calc.'!L$1),Pattern!$G15,"")</f>
        <v>25.6</v>
      </c>
      <c r="M20">
        <f>IF(AND(ISNUMBER(Pattern!$B15),Pattern!$D15&gt;0,Pattern!$B15&lt;='Overhead Calc.'!M$1),Pattern!$G15,"")</f>
        <v>25.6</v>
      </c>
      <c r="N20">
        <f>IF(AND(ISNUMBER(Pattern!$B15),Pattern!$D15&gt;0,Pattern!$B15&lt;='Overhead Calc.'!N$1),Pattern!$G15,"")</f>
        <v>25.6</v>
      </c>
      <c r="O20">
        <f>IF(AND(ISNUMBER(Pattern!$B15),Pattern!$D15&gt;0,Pattern!$B15&lt;='Overhead Calc.'!O$1),Pattern!$G15,"")</f>
        <v>25.6</v>
      </c>
      <c r="P20">
        <f>IF(AND(ISNUMBER(Pattern!$B15),Pattern!$D15&gt;0,Pattern!$B15&lt;='Overhead Calc.'!P$1),Pattern!$G15,"")</f>
        <v>25.6</v>
      </c>
      <c r="Q20">
        <f>IF(AND(ISNUMBER(Pattern!$B15),Pattern!$D15&gt;0,Pattern!$B15&lt;='Overhead Calc.'!Q$1),Pattern!$G15,"")</f>
        <v>25.6</v>
      </c>
      <c r="R20">
        <f>IF(AND(ISNUMBER(Pattern!$B15),Pattern!$D15&gt;0,Pattern!$B15&lt;='Overhead Calc.'!R$1),Pattern!$G15,"")</f>
        <v>25.6</v>
      </c>
      <c r="S20">
        <f>IF(AND(ISNUMBER(Pattern!$B15),Pattern!$D15&gt;0,Pattern!$B15&lt;='Overhead Calc.'!S$1),Pattern!$G15,"")</f>
        <v>25.6</v>
      </c>
      <c r="T20">
        <f>IF(AND(ISNUMBER(Pattern!$B15),Pattern!$D15&gt;0,Pattern!$B15&lt;='Overhead Calc.'!T$1),Pattern!$G15,"")</f>
        <v>25.6</v>
      </c>
      <c r="U20">
        <f>IF(AND(ISNUMBER(Pattern!$C15),Pattern!$D15&gt;0,Pattern!$C15&lt;='Overhead Calc.'!U$1),Pattern!$G15,"")</f>
        <v>25.6</v>
      </c>
      <c r="V20">
        <f>IF(AND(ISNUMBER(Pattern!$C15),Pattern!$D15&gt;0,Pattern!$C15&lt;='Overhead Calc.'!V$1),Pattern!$G15,"")</f>
        <v>25.6</v>
      </c>
      <c r="W20">
        <f>IF(AND(ISNUMBER(Pattern!$C15),Pattern!$D15&gt;0,Pattern!$C15&lt;='Overhead Calc.'!W$1),Pattern!$G15,"")</f>
        <v>25.6</v>
      </c>
      <c r="X20">
        <f>IF(AND(ISNUMBER(Pattern!$C15),Pattern!$D15&gt;0,Pattern!$C15&lt;='Overhead Calc.'!X$1),Pattern!$G15,"")</f>
        <v>25.6</v>
      </c>
      <c r="Y20">
        <f>IF(AND(ISNUMBER(Pattern!$C15),Pattern!$D15&gt;0,Pattern!$C15&lt;='Overhead Calc.'!Y$1),Pattern!$G15,"")</f>
        <v>25.6</v>
      </c>
      <c r="Z20">
        <f>IF(AND(ISNUMBER(Pattern!$C15),Pattern!$D15&gt;0,Pattern!$C15&lt;='Overhead Calc.'!Z$1),Pattern!$G15,"")</f>
        <v>25.6</v>
      </c>
      <c r="AA20">
        <f>IF(AND(ISNUMBER(Pattern!$C15),Pattern!$D15&gt;0,Pattern!$C15&lt;='Overhead Calc.'!AA$1),Pattern!$G15,"")</f>
        <v>25.6</v>
      </c>
      <c r="AB20">
        <f>IF(AND(ISNUMBER(Pattern!$C15),Pattern!$D15&gt;0,Pattern!$C15&lt;='Overhead Calc.'!AB$1),Pattern!$G15,"")</f>
        <v>25.6</v>
      </c>
      <c r="AC20">
        <f>IF(AND(ISNUMBER(Pattern!$C15),Pattern!$D15&gt;0,Pattern!$C15&lt;='Overhead Calc.'!AC$1),Pattern!$G15,"")</f>
        <v>25.6</v>
      </c>
      <c r="AD20">
        <f>IF(AND(ISNUMBER(Pattern!$C15),Pattern!$D15&gt;0,Pattern!$C15&lt;='Overhead Calc.'!AD$1),Pattern!$G15,"")</f>
        <v>25.6</v>
      </c>
      <c r="AE20">
        <f>IF(AND(ISNUMBER(Pattern!$C15),Pattern!$D15&gt;0,Pattern!$C15&lt;='Overhead Calc.'!AE$1),Pattern!$G15,"")</f>
        <v>25.6</v>
      </c>
      <c r="AF20">
        <f>IF(AND(ISNUMBER(Pattern!$C15),Pattern!$D15&gt;0,Pattern!$C15&lt;='Overhead Calc.'!AF$1),Pattern!$G15,"")</f>
        <v>25.6</v>
      </c>
      <c r="AG20">
        <f>IF(AND(ISNUMBER(Pattern!$C15),Pattern!$D15&gt;0,Pattern!$C15&lt;='Overhead Calc.'!AG$1),Pattern!$G15,"")</f>
      </c>
      <c r="AH20">
        <f>IF(AND(ISNUMBER(Pattern!$C15),Pattern!$D15&gt;0,Pattern!$C15&lt;='Overhead Calc.'!AH$1),Pattern!$G15,"")</f>
      </c>
      <c r="AI20">
        <f>IF(AND(ISNUMBER(Pattern!$C15),Pattern!$D15&gt;0,Pattern!$C15&lt;='Overhead Calc.'!AI$1),Pattern!$G15,"")</f>
      </c>
      <c r="AJ20">
        <f>IF(AND(ISNUMBER(Pattern!$C15),Pattern!$D15&gt;0,Pattern!$C15&lt;='Overhead Calc.'!AJ$1),Pattern!$G15,"")</f>
      </c>
      <c r="AK20">
        <f>IF(AND(ISNUMBER(Pattern!$C15),Pattern!$D15&gt;0,Pattern!$C15&lt;='Overhead Calc.'!AK$1),Pattern!$G15,"")</f>
      </c>
      <c r="AL20">
        <f>IF(AND(ISNUMBER(Pattern!$C15),Pattern!$D15&gt;0,Pattern!$C15&lt;='Overhead Calc.'!AL$1),Pattern!$G15,"")</f>
      </c>
    </row>
    <row r="21" spans="1:38" ht="12.75">
      <c r="A21">
        <v>6</v>
      </c>
      <c r="B21">
        <f>IF(AND(ISNUMBER(Pattern!$B16),Pattern!$D16&gt;0,Pattern!$B16&lt;='Overhead Calc.'!B$1),Pattern!$G16,"")</f>
      </c>
      <c r="C21">
        <f>IF(AND(ISNUMBER(Pattern!$B16),Pattern!$D16&gt;0,Pattern!$B16&lt;='Overhead Calc.'!C$1),Pattern!$G16,"")</f>
      </c>
      <c r="D21">
        <f>IF(AND(ISNUMBER(Pattern!$B16),Pattern!$D16&gt;0,Pattern!$B16&lt;='Overhead Calc.'!D$1),Pattern!$G16,"")</f>
      </c>
      <c r="E21">
        <f>IF(AND(ISNUMBER(Pattern!$B16),Pattern!$D16&gt;0,Pattern!$B16&lt;='Overhead Calc.'!E$1),Pattern!$G16,"")</f>
      </c>
      <c r="F21">
        <f>IF(AND(ISNUMBER(Pattern!$B16),Pattern!$D16&gt;0,Pattern!$B16&lt;='Overhead Calc.'!F$1),Pattern!$G16,"")</f>
      </c>
      <c r="G21">
        <f>IF(AND(ISNUMBER(Pattern!$B16),Pattern!$D16&gt;0,Pattern!$B16&lt;='Overhead Calc.'!G$1),Pattern!$G16,"")</f>
      </c>
      <c r="H21">
        <f>IF(AND(ISNUMBER(Pattern!$B16),Pattern!$D16&gt;0,Pattern!$B16&lt;='Overhead Calc.'!H$1),Pattern!$G16,"")</f>
      </c>
      <c r="I21">
        <f>IF(AND(ISNUMBER(Pattern!$B16),Pattern!$D16&gt;0,Pattern!$B16&lt;='Overhead Calc.'!I$1),Pattern!$G16,"")</f>
        <v>30.700000000000003</v>
      </c>
      <c r="J21">
        <f>IF(AND(ISNUMBER(Pattern!$B16),Pattern!$D16&gt;0,Pattern!$B16&lt;='Overhead Calc.'!J$1),Pattern!$G16,"")</f>
        <v>30.700000000000003</v>
      </c>
      <c r="K21">
        <f>IF(AND(ISNUMBER(Pattern!$B16),Pattern!$D16&gt;0,Pattern!$B16&lt;='Overhead Calc.'!K$1),Pattern!$G16,"")</f>
        <v>30.700000000000003</v>
      </c>
      <c r="L21">
        <f>IF(AND(ISNUMBER(Pattern!$B16),Pattern!$D16&gt;0,Pattern!$B16&lt;='Overhead Calc.'!L$1),Pattern!$G16,"")</f>
        <v>30.700000000000003</v>
      </c>
      <c r="M21">
        <f>IF(AND(ISNUMBER(Pattern!$B16),Pattern!$D16&gt;0,Pattern!$B16&lt;='Overhead Calc.'!M$1),Pattern!$G16,"")</f>
        <v>30.700000000000003</v>
      </c>
      <c r="N21">
        <f>IF(AND(ISNUMBER(Pattern!$B16),Pattern!$D16&gt;0,Pattern!$B16&lt;='Overhead Calc.'!N$1),Pattern!$G16,"")</f>
        <v>30.700000000000003</v>
      </c>
      <c r="O21">
        <f>IF(AND(ISNUMBER(Pattern!$B16),Pattern!$D16&gt;0,Pattern!$B16&lt;='Overhead Calc.'!O$1),Pattern!$G16,"")</f>
        <v>30.700000000000003</v>
      </c>
      <c r="P21">
        <f>IF(AND(ISNUMBER(Pattern!$B16),Pattern!$D16&gt;0,Pattern!$B16&lt;='Overhead Calc.'!P$1),Pattern!$G16,"")</f>
        <v>30.700000000000003</v>
      </c>
      <c r="Q21">
        <f>IF(AND(ISNUMBER(Pattern!$B16),Pattern!$D16&gt;0,Pattern!$B16&lt;='Overhead Calc.'!Q$1),Pattern!$G16,"")</f>
        <v>30.700000000000003</v>
      </c>
      <c r="R21">
        <f>IF(AND(ISNUMBER(Pattern!$B16),Pattern!$D16&gt;0,Pattern!$B16&lt;='Overhead Calc.'!R$1),Pattern!$G16,"")</f>
        <v>30.700000000000003</v>
      </c>
      <c r="S21">
        <f>IF(AND(ISNUMBER(Pattern!$B16),Pattern!$D16&gt;0,Pattern!$B16&lt;='Overhead Calc.'!S$1),Pattern!$G16,"")</f>
        <v>30.700000000000003</v>
      </c>
      <c r="T21">
        <f>IF(AND(ISNUMBER(Pattern!$B16),Pattern!$D16&gt;0,Pattern!$B16&lt;='Overhead Calc.'!T$1),Pattern!$G16,"")</f>
        <v>30.700000000000003</v>
      </c>
      <c r="U21">
        <f>IF(AND(ISNUMBER(Pattern!$C16),Pattern!$D16&gt;0,Pattern!$C16&lt;='Overhead Calc.'!U$1),Pattern!$G16,"")</f>
        <v>30.700000000000003</v>
      </c>
      <c r="V21">
        <f>IF(AND(ISNUMBER(Pattern!$C16),Pattern!$D16&gt;0,Pattern!$C16&lt;='Overhead Calc.'!V$1),Pattern!$G16,"")</f>
        <v>30.700000000000003</v>
      </c>
      <c r="W21">
        <f>IF(AND(ISNUMBER(Pattern!$C16),Pattern!$D16&gt;0,Pattern!$C16&lt;='Overhead Calc.'!W$1),Pattern!$G16,"")</f>
        <v>30.700000000000003</v>
      </c>
      <c r="X21">
        <f>IF(AND(ISNUMBER(Pattern!$C16),Pattern!$D16&gt;0,Pattern!$C16&lt;='Overhead Calc.'!X$1),Pattern!$G16,"")</f>
        <v>30.700000000000003</v>
      </c>
      <c r="Y21">
        <f>IF(AND(ISNUMBER(Pattern!$C16),Pattern!$D16&gt;0,Pattern!$C16&lt;='Overhead Calc.'!Y$1),Pattern!$G16,"")</f>
        <v>30.700000000000003</v>
      </c>
      <c r="Z21">
        <f>IF(AND(ISNUMBER(Pattern!$C16),Pattern!$D16&gt;0,Pattern!$C16&lt;='Overhead Calc.'!Z$1),Pattern!$G16,"")</f>
        <v>30.700000000000003</v>
      </c>
      <c r="AA21">
        <f>IF(AND(ISNUMBER(Pattern!$C16),Pattern!$D16&gt;0,Pattern!$C16&lt;='Overhead Calc.'!AA$1),Pattern!$G16,"")</f>
        <v>30.700000000000003</v>
      </c>
      <c r="AB21">
        <f>IF(AND(ISNUMBER(Pattern!$C16),Pattern!$D16&gt;0,Pattern!$C16&lt;='Overhead Calc.'!AB$1),Pattern!$G16,"")</f>
        <v>30.700000000000003</v>
      </c>
      <c r="AC21">
        <f>IF(AND(ISNUMBER(Pattern!$C16),Pattern!$D16&gt;0,Pattern!$C16&lt;='Overhead Calc.'!AC$1),Pattern!$G16,"")</f>
        <v>30.700000000000003</v>
      </c>
      <c r="AD21">
        <f>IF(AND(ISNUMBER(Pattern!$C16),Pattern!$D16&gt;0,Pattern!$C16&lt;='Overhead Calc.'!AD$1),Pattern!$G16,"")</f>
        <v>30.700000000000003</v>
      </c>
      <c r="AE21">
        <f>IF(AND(ISNUMBER(Pattern!$C16),Pattern!$D16&gt;0,Pattern!$C16&lt;='Overhead Calc.'!AE$1),Pattern!$G16,"")</f>
        <v>30.700000000000003</v>
      </c>
      <c r="AF21">
        <f>IF(AND(ISNUMBER(Pattern!$C16),Pattern!$D16&gt;0,Pattern!$C16&lt;='Overhead Calc.'!AF$1),Pattern!$G16,"")</f>
      </c>
      <c r="AG21">
        <f>IF(AND(ISNUMBER(Pattern!$C16),Pattern!$D16&gt;0,Pattern!$C16&lt;='Overhead Calc.'!AG$1),Pattern!$G16,"")</f>
      </c>
      <c r="AH21">
        <f>IF(AND(ISNUMBER(Pattern!$C16),Pattern!$D16&gt;0,Pattern!$C16&lt;='Overhead Calc.'!AH$1),Pattern!$G16,"")</f>
      </c>
      <c r="AI21">
        <f>IF(AND(ISNUMBER(Pattern!$C16),Pattern!$D16&gt;0,Pattern!$C16&lt;='Overhead Calc.'!AI$1),Pattern!$G16,"")</f>
      </c>
      <c r="AJ21">
        <f>IF(AND(ISNUMBER(Pattern!$C16),Pattern!$D16&gt;0,Pattern!$C16&lt;='Overhead Calc.'!AJ$1),Pattern!$G16,"")</f>
      </c>
      <c r="AK21">
        <f>IF(AND(ISNUMBER(Pattern!$C16),Pattern!$D16&gt;0,Pattern!$C16&lt;='Overhead Calc.'!AK$1),Pattern!$G16,"")</f>
      </c>
      <c r="AL21">
        <f>IF(AND(ISNUMBER(Pattern!$C16),Pattern!$D16&gt;0,Pattern!$C16&lt;='Overhead Calc.'!AL$1),Pattern!$G16,"")</f>
      </c>
    </row>
    <row r="22" spans="1:38" ht="12.75">
      <c r="A22">
        <v>7</v>
      </c>
      <c r="B22">
        <f>IF(AND(ISNUMBER(Pattern!$B17),Pattern!$D17&gt;0,Pattern!$B17&lt;='Overhead Calc.'!B$1),Pattern!$G17,"")</f>
      </c>
      <c r="C22">
        <f>IF(AND(ISNUMBER(Pattern!$B17),Pattern!$D17&gt;0,Pattern!$B17&lt;='Overhead Calc.'!C$1),Pattern!$G17,"")</f>
      </c>
      <c r="D22">
        <f>IF(AND(ISNUMBER(Pattern!$B17),Pattern!$D17&gt;0,Pattern!$B17&lt;='Overhead Calc.'!D$1),Pattern!$G17,"")</f>
      </c>
      <c r="E22">
        <f>IF(AND(ISNUMBER(Pattern!$B17),Pattern!$D17&gt;0,Pattern!$B17&lt;='Overhead Calc.'!E$1),Pattern!$G17,"")</f>
      </c>
      <c r="F22">
        <f>IF(AND(ISNUMBER(Pattern!$B17),Pattern!$D17&gt;0,Pattern!$B17&lt;='Overhead Calc.'!F$1),Pattern!$G17,"")</f>
      </c>
      <c r="G22">
        <f>IF(AND(ISNUMBER(Pattern!$B17),Pattern!$D17&gt;0,Pattern!$B17&lt;='Overhead Calc.'!G$1),Pattern!$G17,"")</f>
      </c>
      <c r="H22">
        <f>IF(AND(ISNUMBER(Pattern!$B17),Pattern!$D17&gt;0,Pattern!$B17&lt;='Overhead Calc.'!H$1),Pattern!$G17,"")</f>
      </c>
      <c r="I22">
        <f>IF(AND(ISNUMBER(Pattern!$B17),Pattern!$D17&gt;0,Pattern!$B17&lt;='Overhead Calc.'!I$1),Pattern!$G17,"")</f>
      </c>
      <c r="J22">
        <f>IF(AND(ISNUMBER(Pattern!$B17),Pattern!$D17&gt;0,Pattern!$B17&lt;='Overhead Calc.'!J$1),Pattern!$G17,"")</f>
        <v>35.800000000000004</v>
      </c>
      <c r="K22">
        <f>IF(AND(ISNUMBER(Pattern!$B17),Pattern!$D17&gt;0,Pattern!$B17&lt;='Overhead Calc.'!K$1),Pattern!$G17,"")</f>
        <v>35.800000000000004</v>
      </c>
      <c r="L22">
        <f>IF(AND(ISNUMBER(Pattern!$B17),Pattern!$D17&gt;0,Pattern!$B17&lt;='Overhead Calc.'!L$1),Pattern!$G17,"")</f>
        <v>35.800000000000004</v>
      </c>
      <c r="M22">
        <f>IF(AND(ISNUMBER(Pattern!$B17),Pattern!$D17&gt;0,Pattern!$B17&lt;='Overhead Calc.'!M$1),Pattern!$G17,"")</f>
        <v>35.800000000000004</v>
      </c>
      <c r="N22">
        <f>IF(AND(ISNUMBER(Pattern!$B17),Pattern!$D17&gt;0,Pattern!$B17&lt;='Overhead Calc.'!N$1),Pattern!$G17,"")</f>
        <v>35.800000000000004</v>
      </c>
      <c r="O22">
        <f>IF(AND(ISNUMBER(Pattern!$B17),Pattern!$D17&gt;0,Pattern!$B17&lt;='Overhead Calc.'!O$1),Pattern!$G17,"")</f>
        <v>35.800000000000004</v>
      </c>
      <c r="P22">
        <f>IF(AND(ISNUMBER(Pattern!$B17),Pattern!$D17&gt;0,Pattern!$B17&lt;='Overhead Calc.'!P$1),Pattern!$G17,"")</f>
        <v>35.800000000000004</v>
      </c>
      <c r="Q22">
        <f>IF(AND(ISNUMBER(Pattern!$B17),Pattern!$D17&gt;0,Pattern!$B17&lt;='Overhead Calc.'!Q$1),Pattern!$G17,"")</f>
        <v>35.800000000000004</v>
      </c>
      <c r="R22">
        <f>IF(AND(ISNUMBER(Pattern!$B17),Pattern!$D17&gt;0,Pattern!$B17&lt;='Overhead Calc.'!R$1),Pattern!$G17,"")</f>
        <v>35.800000000000004</v>
      </c>
      <c r="S22">
        <f>IF(AND(ISNUMBER(Pattern!$B17),Pattern!$D17&gt;0,Pattern!$B17&lt;='Overhead Calc.'!S$1),Pattern!$G17,"")</f>
        <v>35.800000000000004</v>
      </c>
      <c r="T22">
        <f>IF(AND(ISNUMBER(Pattern!$B17),Pattern!$D17&gt;0,Pattern!$B17&lt;='Overhead Calc.'!T$1),Pattern!$G17,"")</f>
        <v>35.800000000000004</v>
      </c>
      <c r="U22">
        <f>IF(AND(ISNUMBER(Pattern!$C17),Pattern!$D17&gt;0,Pattern!$C17&lt;='Overhead Calc.'!U$1),Pattern!$G17,"")</f>
        <v>35.800000000000004</v>
      </c>
      <c r="V22">
        <f>IF(AND(ISNUMBER(Pattern!$C17),Pattern!$D17&gt;0,Pattern!$C17&lt;='Overhead Calc.'!V$1),Pattern!$G17,"")</f>
        <v>35.800000000000004</v>
      </c>
      <c r="W22">
        <f>IF(AND(ISNUMBER(Pattern!$C17),Pattern!$D17&gt;0,Pattern!$C17&lt;='Overhead Calc.'!W$1),Pattern!$G17,"")</f>
        <v>35.800000000000004</v>
      </c>
      <c r="X22">
        <f>IF(AND(ISNUMBER(Pattern!$C17),Pattern!$D17&gt;0,Pattern!$C17&lt;='Overhead Calc.'!X$1),Pattern!$G17,"")</f>
        <v>35.800000000000004</v>
      </c>
      <c r="Y22">
        <f>IF(AND(ISNUMBER(Pattern!$C17),Pattern!$D17&gt;0,Pattern!$C17&lt;='Overhead Calc.'!Y$1),Pattern!$G17,"")</f>
        <v>35.800000000000004</v>
      </c>
      <c r="Z22">
        <f>IF(AND(ISNUMBER(Pattern!$C17),Pattern!$D17&gt;0,Pattern!$C17&lt;='Overhead Calc.'!Z$1),Pattern!$G17,"")</f>
        <v>35.800000000000004</v>
      </c>
      <c r="AA22">
        <f>IF(AND(ISNUMBER(Pattern!$C17),Pattern!$D17&gt;0,Pattern!$C17&lt;='Overhead Calc.'!AA$1),Pattern!$G17,"")</f>
        <v>35.800000000000004</v>
      </c>
      <c r="AB22">
        <f>IF(AND(ISNUMBER(Pattern!$C17),Pattern!$D17&gt;0,Pattern!$C17&lt;='Overhead Calc.'!AB$1),Pattern!$G17,"")</f>
        <v>35.800000000000004</v>
      </c>
      <c r="AC22">
        <f>IF(AND(ISNUMBER(Pattern!$C17),Pattern!$D17&gt;0,Pattern!$C17&lt;='Overhead Calc.'!AC$1),Pattern!$G17,"")</f>
        <v>35.800000000000004</v>
      </c>
      <c r="AD22">
        <f>IF(AND(ISNUMBER(Pattern!$C17),Pattern!$D17&gt;0,Pattern!$C17&lt;='Overhead Calc.'!AD$1),Pattern!$G17,"")</f>
        <v>35.800000000000004</v>
      </c>
      <c r="AE22">
        <f>IF(AND(ISNUMBER(Pattern!$C17),Pattern!$D17&gt;0,Pattern!$C17&lt;='Overhead Calc.'!AE$1),Pattern!$G17,"")</f>
      </c>
      <c r="AF22">
        <f>IF(AND(ISNUMBER(Pattern!$C17),Pattern!$D17&gt;0,Pattern!$C17&lt;='Overhead Calc.'!AF$1),Pattern!$G17,"")</f>
      </c>
      <c r="AG22">
        <f>IF(AND(ISNUMBER(Pattern!$C17),Pattern!$D17&gt;0,Pattern!$C17&lt;='Overhead Calc.'!AG$1),Pattern!$G17,"")</f>
      </c>
      <c r="AH22">
        <f>IF(AND(ISNUMBER(Pattern!$C17),Pattern!$D17&gt;0,Pattern!$C17&lt;='Overhead Calc.'!AH$1),Pattern!$G17,"")</f>
      </c>
      <c r="AI22">
        <f>IF(AND(ISNUMBER(Pattern!$C17),Pattern!$D17&gt;0,Pattern!$C17&lt;='Overhead Calc.'!AI$1),Pattern!$G17,"")</f>
      </c>
      <c r="AJ22">
        <f>IF(AND(ISNUMBER(Pattern!$C17),Pattern!$D17&gt;0,Pattern!$C17&lt;='Overhead Calc.'!AJ$1),Pattern!$G17,"")</f>
      </c>
      <c r="AK22">
        <f>IF(AND(ISNUMBER(Pattern!$C17),Pattern!$D17&gt;0,Pattern!$C17&lt;='Overhead Calc.'!AK$1),Pattern!$G17,"")</f>
      </c>
      <c r="AL22">
        <f>IF(AND(ISNUMBER(Pattern!$C17),Pattern!$D17&gt;0,Pattern!$C17&lt;='Overhead Calc.'!AL$1),Pattern!$G17,"")</f>
      </c>
    </row>
    <row r="23" spans="1:38" ht="12.75">
      <c r="A23">
        <v>8</v>
      </c>
      <c r="B23">
        <f>IF(AND(ISNUMBER(Pattern!$B18),Pattern!$D18&gt;0,Pattern!$B18&lt;='Overhead Calc.'!B$1),Pattern!$G18,"")</f>
      </c>
      <c r="C23">
        <f>IF(AND(ISNUMBER(Pattern!$B18),Pattern!$D18&gt;0,Pattern!$B18&lt;='Overhead Calc.'!C$1),Pattern!$G18,"")</f>
      </c>
      <c r="D23">
        <f>IF(AND(ISNUMBER(Pattern!$B18),Pattern!$D18&gt;0,Pattern!$B18&lt;='Overhead Calc.'!D$1),Pattern!$G18,"")</f>
      </c>
      <c r="E23">
        <f>IF(AND(ISNUMBER(Pattern!$B18),Pattern!$D18&gt;0,Pattern!$B18&lt;='Overhead Calc.'!E$1),Pattern!$G18,"")</f>
      </c>
      <c r="F23">
        <f>IF(AND(ISNUMBER(Pattern!$B18),Pattern!$D18&gt;0,Pattern!$B18&lt;='Overhead Calc.'!F$1),Pattern!$G18,"")</f>
      </c>
      <c r="G23">
        <f>IF(AND(ISNUMBER(Pattern!$B18),Pattern!$D18&gt;0,Pattern!$B18&lt;='Overhead Calc.'!G$1),Pattern!$G18,"")</f>
      </c>
      <c r="H23">
        <f>IF(AND(ISNUMBER(Pattern!$B18),Pattern!$D18&gt;0,Pattern!$B18&lt;='Overhead Calc.'!H$1),Pattern!$G18,"")</f>
      </c>
      <c r="I23">
        <f>IF(AND(ISNUMBER(Pattern!$B18),Pattern!$D18&gt;0,Pattern!$B18&lt;='Overhead Calc.'!I$1),Pattern!$G18,"")</f>
      </c>
      <c r="J23">
        <f>IF(AND(ISNUMBER(Pattern!$B18),Pattern!$D18&gt;0,Pattern!$B18&lt;='Overhead Calc.'!J$1),Pattern!$G18,"")</f>
      </c>
      <c r="K23">
        <f>IF(AND(ISNUMBER(Pattern!$B18),Pattern!$D18&gt;0,Pattern!$B18&lt;='Overhead Calc.'!K$1),Pattern!$G18,"")</f>
      </c>
      <c r="L23">
        <f>IF(AND(ISNUMBER(Pattern!$B18),Pattern!$D18&gt;0,Pattern!$B18&lt;='Overhead Calc.'!L$1),Pattern!$G18,"")</f>
      </c>
      <c r="M23">
        <f>IF(AND(ISNUMBER(Pattern!$B18),Pattern!$D18&gt;0,Pattern!$B18&lt;='Overhead Calc.'!M$1),Pattern!$G18,"")</f>
      </c>
      <c r="N23">
        <f>IF(AND(ISNUMBER(Pattern!$B18),Pattern!$D18&gt;0,Pattern!$B18&lt;='Overhead Calc.'!N$1),Pattern!$G18,"")</f>
      </c>
      <c r="O23">
        <f>IF(AND(ISNUMBER(Pattern!$B18),Pattern!$D18&gt;0,Pattern!$B18&lt;='Overhead Calc.'!O$1),Pattern!$G18,"")</f>
      </c>
      <c r="P23">
        <f>IF(AND(ISNUMBER(Pattern!$B18),Pattern!$D18&gt;0,Pattern!$B18&lt;='Overhead Calc.'!P$1),Pattern!$G18,"")</f>
      </c>
      <c r="Q23">
        <f>IF(AND(ISNUMBER(Pattern!$B18),Pattern!$D18&gt;0,Pattern!$B18&lt;='Overhead Calc.'!Q$1),Pattern!$G18,"")</f>
      </c>
      <c r="R23">
        <f>IF(AND(ISNUMBER(Pattern!$B18),Pattern!$D18&gt;0,Pattern!$B18&lt;='Overhead Calc.'!R$1),Pattern!$G18,"")</f>
      </c>
      <c r="S23">
        <f>IF(AND(ISNUMBER(Pattern!$B18),Pattern!$D18&gt;0,Pattern!$B18&lt;='Overhead Calc.'!S$1),Pattern!$G18,"")</f>
      </c>
      <c r="T23">
        <f>IF(AND(ISNUMBER(Pattern!$B18),Pattern!$D18&gt;0,Pattern!$B18&lt;='Overhead Calc.'!T$1),Pattern!$G18,"")</f>
      </c>
      <c r="U23">
        <f>IF(AND(ISNUMBER(Pattern!$C18),Pattern!$D18&gt;0,Pattern!$C18&lt;='Overhead Calc.'!U$1),Pattern!$G18,"")</f>
      </c>
      <c r="V23">
        <f>IF(AND(ISNUMBER(Pattern!$C18),Pattern!$D18&gt;0,Pattern!$C18&lt;='Overhead Calc.'!V$1),Pattern!$G18,"")</f>
      </c>
      <c r="W23">
        <f>IF(AND(ISNUMBER(Pattern!$C18),Pattern!$D18&gt;0,Pattern!$C18&lt;='Overhead Calc.'!W$1),Pattern!$G18,"")</f>
      </c>
      <c r="X23">
        <f>IF(AND(ISNUMBER(Pattern!$C18),Pattern!$D18&gt;0,Pattern!$C18&lt;='Overhead Calc.'!X$1),Pattern!$G18,"")</f>
      </c>
      <c r="Y23">
        <f>IF(AND(ISNUMBER(Pattern!$C18),Pattern!$D18&gt;0,Pattern!$C18&lt;='Overhead Calc.'!Y$1),Pattern!$G18,"")</f>
      </c>
      <c r="Z23">
        <f>IF(AND(ISNUMBER(Pattern!$C18),Pattern!$D18&gt;0,Pattern!$C18&lt;='Overhead Calc.'!Z$1),Pattern!$G18,"")</f>
      </c>
      <c r="AA23">
        <f>IF(AND(ISNUMBER(Pattern!$C18),Pattern!$D18&gt;0,Pattern!$C18&lt;='Overhead Calc.'!AA$1),Pattern!$G18,"")</f>
      </c>
      <c r="AB23">
        <f>IF(AND(ISNUMBER(Pattern!$C18),Pattern!$D18&gt;0,Pattern!$C18&lt;='Overhead Calc.'!AB$1),Pattern!$G18,"")</f>
      </c>
      <c r="AC23">
        <f>IF(AND(ISNUMBER(Pattern!$C18),Pattern!$D18&gt;0,Pattern!$C18&lt;='Overhead Calc.'!AC$1),Pattern!$G18,"")</f>
      </c>
      <c r="AD23">
        <f>IF(AND(ISNUMBER(Pattern!$C18),Pattern!$D18&gt;0,Pattern!$C18&lt;='Overhead Calc.'!AD$1),Pattern!$G18,"")</f>
      </c>
      <c r="AE23">
        <f>IF(AND(ISNUMBER(Pattern!$C18),Pattern!$D18&gt;0,Pattern!$C18&lt;='Overhead Calc.'!AE$1),Pattern!$G18,"")</f>
      </c>
      <c r="AF23">
        <f>IF(AND(ISNUMBER(Pattern!$C18),Pattern!$D18&gt;0,Pattern!$C18&lt;='Overhead Calc.'!AF$1),Pattern!$G18,"")</f>
      </c>
      <c r="AG23">
        <f>IF(AND(ISNUMBER(Pattern!$C18),Pattern!$D18&gt;0,Pattern!$C18&lt;='Overhead Calc.'!AG$1),Pattern!$G18,"")</f>
      </c>
      <c r="AH23">
        <f>IF(AND(ISNUMBER(Pattern!$C18),Pattern!$D18&gt;0,Pattern!$C18&lt;='Overhead Calc.'!AH$1),Pattern!$G18,"")</f>
      </c>
      <c r="AI23">
        <f>IF(AND(ISNUMBER(Pattern!$C18),Pattern!$D18&gt;0,Pattern!$C18&lt;='Overhead Calc.'!AI$1),Pattern!$G18,"")</f>
      </c>
      <c r="AJ23">
        <f>IF(AND(ISNUMBER(Pattern!$C18),Pattern!$D18&gt;0,Pattern!$C18&lt;='Overhead Calc.'!AJ$1),Pattern!$G18,"")</f>
      </c>
      <c r="AK23">
        <f>IF(AND(ISNUMBER(Pattern!$C18),Pattern!$D18&gt;0,Pattern!$C18&lt;='Overhead Calc.'!AK$1),Pattern!$G18,"")</f>
      </c>
      <c r="AL23">
        <f>IF(AND(ISNUMBER(Pattern!$C18),Pattern!$D18&gt;0,Pattern!$C18&lt;='Overhead Calc.'!AL$1),Pattern!$G18,"")</f>
      </c>
    </row>
    <row r="24" spans="1:38" ht="12.75">
      <c r="A24">
        <v>9</v>
      </c>
      <c r="B24">
        <f>IF(AND(ISNUMBER(Pattern!$B19),Pattern!$D19&gt;0,Pattern!$B19&lt;='Overhead Calc.'!B$1),Pattern!$G19,"")</f>
      </c>
      <c r="C24">
        <f>IF(AND(ISNUMBER(Pattern!$B19),Pattern!$D19&gt;0,Pattern!$B19&lt;='Overhead Calc.'!C$1),Pattern!$G19,"")</f>
      </c>
      <c r="D24">
        <f>IF(AND(ISNUMBER(Pattern!$B19),Pattern!$D19&gt;0,Pattern!$B19&lt;='Overhead Calc.'!D$1),Pattern!$G19,"")</f>
      </c>
      <c r="E24">
        <f>IF(AND(ISNUMBER(Pattern!$B19),Pattern!$D19&gt;0,Pattern!$B19&lt;='Overhead Calc.'!E$1),Pattern!$G19,"")</f>
      </c>
      <c r="F24">
        <f>IF(AND(ISNUMBER(Pattern!$B19),Pattern!$D19&gt;0,Pattern!$B19&lt;='Overhead Calc.'!F$1),Pattern!$G19,"")</f>
      </c>
      <c r="G24">
        <f>IF(AND(ISNUMBER(Pattern!$B19),Pattern!$D19&gt;0,Pattern!$B19&lt;='Overhead Calc.'!G$1),Pattern!$G19,"")</f>
      </c>
      <c r="H24">
        <f>IF(AND(ISNUMBER(Pattern!$B19),Pattern!$D19&gt;0,Pattern!$B19&lt;='Overhead Calc.'!H$1),Pattern!$G19,"")</f>
      </c>
      <c r="I24">
        <f>IF(AND(ISNUMBER(Pattern!$B19),Pattern!$D19&gt;0,Pattern!$B19&lt;='Overhead Calc.'!I$1),Pattern!$G19,"")</f>
      </c>
      <c r="J24">
        <f>IF(AND(ISNUMBER(Pattern!$B19),Pattern!$D19&gt;0,Pattern!$B19&lt;='Overhead Calc.'!J$1),Pattern!$G19,"")</f>
      </c>
      <c r="K24">
        <f>IF(AND(ISNUMBER(Pattern!$B19),Pattern!$D19&gt;0,Pattern!$B19&lt;='Overhead Calc.'!K$1),Pattern!$G19,"")</f>
      </c>
      <c r="L24">
        <f>IF(AND(ISNUMBER(Pattern!$B19),Pattern!$D19&gt;0,Pattern!$B19&lt;='Overhead Calc.'!L$1),Pattern!$G19,"")</f>
      </c>
      <c r="M24">
        <f>IF(AND(ISNUMBER(Pattern!$B19),Pattern!$D19&gt;0,Pattern!$B19&lt;='Overhead Calc.'!M$1),Pattern!$G19,"")</f>
      </c>
      <c r="N24">
        <f>IF(AND(ISNUMBER(Pattern!$B19),Pattern!$D19&gt;0,Pattern!$B19&lt;='Overhead Calc.'!N$1),Pattern!$G19,"")</f>
      </c>
      <c r="O24">
        <f>IF(AND(ISNUMBER(Pattern!$B19),Pattern!$D19&gt;0,Pattern!$B19&lt;='Overhead Calc.'!O$1),Pattern!$G19,"")</f>
      </c>
      <c r="P24">
        <f>IF(AND(ISNUMBER(Pattern!$B19),Pattern!$D19&gt;0,Pattern!$B19&lt;='Overhead Calc.'!P$1),Pattern!$G19,"")</f>
      </c>
      <c r="Q24">
        <f>IF(AND(ISNUMBER(Pattern!$B19),Pattern!$D19&gt;0,Pattern!$B19&lt;='Overhead Calc.'!Q$1),Pattern!$G19,"")</f>
      </c>
      <c r="R24">
        <f>IF(AND(ISNUMBER(Pattern!$B19),Pattern!$D19&gt;0,Pattern!$B19&lt;='Overhead Calc.'!R$1),Pattern!$G19,"")</f>
      </c>
      <c r="S24">
        <f>IF(AND(ISNUMBER(Pattern!$B19),Pattern!$D19&gt;0,Pattern!$B19&lt;='Overhead Calc.'!S$1),Pattern!$G19,"")</f>
      </c>
      <c r="T24">
        <f>IF(AND(ISNUMBER(Pattern!$B19),Pattern!$D19&gt;0,Pattern!$B19&lt;='Overhead Calc.'!T$1),Pattern!$G19,"")</f>
      </c>
      <c r="U24">
        <f>IF(AND(ISNUMBER(Pattern!$C19),Pattern!$D19&gt;0,Pattern!$C19&lt;='Overhead Calc.'!U$1),Pattern!$G19,"")</f>
      </c>
      <c r="V24">
        <f>IF(AND(ISNUMBER(Pattern!$C19),Pattern!$D19&gt;0,Pattern!$C19&lt;='Overhead Calc.'!V$1),Pattern!$G19,"")</f>
      </c>
      <c r="W24">
        <f>IF(AND(ISNUMBER(Pattern!$C19),Pattern!$D19&gt;0,Pattern!$C19&lt;='Overhead Calc.'!W$1),Pattern!$G19,"")</f>
      </c>
      <c r="X24">
        <f>IF(AND(ISNUMBER(Pattern!$C19),Pattern!$D19&gt;0,Pattern!$C19&lt;='Overhead Calc.'!X$1),Pattern!$G19,"")</f>
      </c>
      <c r="Y24">
        <f>IF(AND(ISNUMBER(Pattern!$C19),Pattern!$D19&gt;0,Pattern!$C19&lt;='Overhead Calc.'!Y$1),Pattern!$G19,"")</f>
      </c>
      <c r="Z24">
        <f>IF(AND(ISNUMBER(Pattern!$C19),Pattern!$D19&gt;0,Pattern!$C19&lt;='Overhead Calc.'!Z$1),Pattern!$G19,"")</f>
      </c>
      <c r="AA24">
        <f>IF(AND(ISNUMBER(Pattern!$C19),Pattern!$D19&gt;0,Pattern!$C19&lt;='Overhead Calc.'!AA$1),Pattern!$G19,"")</f>
      </c>
      <c r="AB24">
        <f>IF(AND(ISNUMBER(Pattern!$C19),Pattern!$D19&gt;0,Pattern!$C19&lt;='Overhead Calc.'!AB$1),Pattern!$G19,"")</f>
      </c>
      <c r="AC24">
        <f>IF(AND(ISNUMBER(Pattern!$C19),Pattern!$D19&gt;0,Pattern!$C19&lt;='Overhead Calc.'!AC$1),Pattern!$G19,"")</f>
      </c>
      <c r="AD24">
        <f>IF(AND(ISNUMBER(Pattern!$C19),Pattern!$D19&gt;0,Pattern!$C19&lt;='Overhead Calc.'!AD$1),Pattern!$G19,"")</f>
      </c>
      <c r="AE24">
        <f>IF(AND(ISNUMBER(Pattern!$C19),Pattern!$D19&gt;0,Pattern!$C19&lt;='Overhead Calc.'!AE$1),Pattern!$G19,"")</f>
      </c>
      <c r="AF24">
        <f>IF(AND(ISNUMBER(Pattern!$C19),Pattern!$D19&gt;0,Pattern!$C19&lt;='Overhead Calc.'!AF$1),Pattern!$G19,"")</f>
      </c>
      <c r="AG24">
        <f>IF(AND(ISNUMBER(Pattern!$C19),Pattern!$D19&gt;0,Pattern!$C19&lt;='Overhead Calc.'!AG$1),Pattern!$G19,"")</f>
      </c>
      <c r="AH24">
        <f>IF(AND(ISNUMBER(Pattern!$C19),Pattern!$D19&gt;0,Pattern!$C19&lt;='Overhead Calc.'!AH$1),Pattern!$G19,"")</f>
      </c>
      <c r="AI24">
        <f>IF(AND(ISNUMBER(Pattern!$C19),Pattern!$D19&gt;0,Pattern!$C19&lt;='Overhead Calc.'!AI$1),Pattern!$G19,"")</f>
      </c>
      <c r="AJ24">
        <f>IF(AND(ISNUMBER(Pattern!$C19),Pattern!$D19&gt;0,Pattern!$C19&lt;='Overhead Calc.'!AJ$1),Pattern!$G19,"")</f>
      </c>
      <c r="AK24">
        <f>IF(AND(ISNUMBER(Pattern!$C19),Pattern!$D19&gt;0,Pattern!$C19&lt;='Overhead Calc.'!AK$1),Pattern!$G19,"")</f>
      </c>
      <c r="AL24">
        <f>IF(AND(ISNUMBER(Pattern!$C19),Pattern!$D19&gt;0,Pattern!$C19&lt;='Overhead Calc.'!AL$1),Pattern!$G19,"")</f>
      </c>
    </row>
    <row r="25" spans="1:38" ht="12.75">
      <c r="A25">
        <v>10</v>
      </c>
      <c r="B25">
        <f>IF(AND(ISNUMBER(Pattern!$B20),Pattern!$D20&gt;0,Pattern!$B20&lt;='Overhead Calc.'!B$1),Pattern!$G20,"")</f>
      </c>
      <c r="C25">
        <f>IF(AND(ISNUMBER(Pattern!$B20),Pattern!$D20&gt;0,Pattern!$B20&lt;='Overhead Calc.'!C$1),Pattern!$G20,"")</f>
      </c>
      <c r="D25">
        <f>IF(AND(ISNUMBER(Pattern!$B20),Pattern!$D20&gt;0,Pattern!$B20&lt;='Overhead Calc.'!D$1),Pattern!$G20,"")</f>
      </c>
      <c r="E25">
        <f>IF(AND(ISNUMBER(Pattern!$B20),Pattern!$D20&gt;0,Pattern!$B20&lt;='Overhead Calc.'!E$1),Pattern!$G20,"")</f>
      </c>
      <c r="F25">
        <f>IF(AND(ISNUMBER(Pattern!$B20),Pattern!$D20&gt;0,Pattern!$B20&lt;='Overhead Calc.'!F$1),Pattern!$G20,"")</f>
      </c>
      <c r="G25">
        <f>IF(AND(ISNUMBER(Pattern!$B20),Pattern!$D20&gt;0,Pattern!$B20&lt;='Overhead Calc.'!G$1),Pattern!$G20,"")</f>
      </c>
      <c r="H25">
        <f>IF(AND(ISNUMBER(Pattern!$B20),Pattern!$D20&gt;0,Pattern!$B20&lt;='Overhead Calc.'!H$1),Pattern!$G20,"")</f>
      </c>
      <c r="I25">
        <f>IF(AND(ISNUMBER(Pattern!$B20),Pattern!$D20&gt;0,Pattern!$B20&lt;='Overhead Calc.'!I$1),Pattern!$G20,"")</f>
      </c>
      <c r="J25">
        <f>IF(AND(ISNUMBER(Pattern!$B20),Pattern!$D20&gt;0,Pattern!$B20&lt;='Overhead Calc.'!J$1),Pattern!$G20,"")</f>
      </c>
      <c r="K25">
        <f>IF(AND(ISNUMBER(Pattern!$B20),Pattern!$D20&gt;0,Pattern!$B20&lt;='Overhead Calc.'!K$1),Pattern!$G20,"")</f>
      </c>
      <c r="L25">
        <f>IF(AND(ISNUMBER(Pattern!$B20),Pattern!$D20&gt;0,Pattern!$B20&lt;='Overhead Calc.'!L$1),Pattern!$G20,"")</f>
      </c>
      <c r="M25">
        <f>IF(AND(ISNUMBER(Pattern!$B20),Pattern!$D20&gt;0,Pattern!$B20&lt;='Overhead Calc.'!M$1),Pattern!$G20,"")</f>
      </c>
      <c r="N25">
        <f>IF(AND(ISNUMBER(Pattern!$B20),Pattern!$D20&gt;0,Pattern!$B20&lt;='Overhead Calc.'!N$1),Pattern!$G20,"")</f>
      </c>
      <c r="O25">
        <f>IF(AND(ISNUMBER(Pattern!$B20),Pattern!$D20&gt;0,Pattern!$B20&lt;='Overhead Calc.'!O$1),Pattern!$G20,"")</f>
      </c>
      <c r="P25">
        <f>IF(AND(ISNUMBER(Pattern!$B20),Pattern!$D20&gt;0,Pattern!$B20&lt;='Overhead Calc.'!P$1),Pattern!$G20,"")</f>
      </c>
      <c r="Q25">
        <f>IF(AND(ISNUMBER(Pattern!$B20),Pattern!$D20&gt;0,Pattern!$B20&lt;='Overhead Calc.'!Q$1),Pattern!$G20,"")</f>
      </c>
      <c r="R25">
        <f>IF(AND(ISNUMBER(Pattern!$B20),Pattern!$D20&gt;0,Pattern!$B20&lt;='Overhead Calc.'!R$1),Pattern!$G20,"")</f>
      </c>
      <c r="S25">
        <f>IF(AND(ISNUMBER(Pattern!$B20),Pattern!$D20&gt;0,Pattern!$B20&lt;='Overhead Calc.'!S$1),Pattern!$G20,"")</f>
      </c>
      <c r="T25">
        <f>IF(AND(ISNUMBER(Pattern!$B20),Pattern!$D20&gt;0,Pattern!$B20&lt;='Overhead Calc.'!T$1),Pattern!$G20,"")</f>
      </c>
      <c r="U25">
        <f>IF(AND(ISNUMBER(Pattern!$C20),Pattern!$D20&gt;0,Pattern!$C20&lt;='Overhead Calc.'!U$1),Pattern!$G20,"")</f>
      </c>
      <c r="V25">
        <f>IF(AND(ISNUMBER(Pattern!$C20),Pattern!$D20&gt;0,Pattern!$C20&lt;='Overhead Calc.'!V$1),Pattern!$G20,"")</f>
      </c>
      <c r="W25">
        <f>IF(AND(ISNUMBER(Pattern!$C20),Pattern!$D20&gt;0,Pattern!$C20&lt;='Overhead Calc.'!W$1),Pattern!$G20,"")</f>
      </c>
      <c r="X25">
        <f>IF(AND(ISNUMBER(Pattern!$C20),Pattern!$D20&gt;0,Pattern!$C20&lt;='Overhead Calc.'!X$1),Pattern!$G20,"")</f>
      </c>
      <c r="Y25">
        <f>IF(AND(ISNUMBER(Pattern!$C20),Pattern!$D20&gt;0,Pattern!$C20&lt;='Overhead Calc.'!Y$1),Pattern!$G20,"")</f>
      </c>
      <c r="Z25">
        <f>IF(AND(ISNUMBER(Pattern!$C20),Pattern!$D20&gt;0,Pattern!$C20&lt;='Overhead Calc.'!Z$1),Pattern!$G20,"")</f>
      </c>
      <c r="AA25">
        <f>IF(AND(ISNUMBER(Pattern!$C20),Pattern!$D20&gt;0,Pattern!$C20&lt;='Overhead Calc.'!AA$1),Pattern!$G20,"")</f>
      </c>
      <c r="AB25">
        <f>IF(AND(ISNUMBER(Pattern!$C20),Pattern!$D20&gt;0,Pattern!$C20&lt;='Overhead Calc.'!AB$1),Pattern!$G20,"")</f>
      </c>
      <c r="AC25">
        <f>IF(AND(ISNUMBER(Pattern!$C20),Pattern!$D20&gt;0,Pattern!$C20&lt;='Overhead Calc.'!AC$1),Pattern!$G20,"")</f>
      </c>
      <c r="AD25">
        <f>IF(AND(ISNUMBER(Pattern!$C20),Pattern!$D20&gt;0,Pattern!$C20&lt;='Overhead Calc.'!AD$1),Pattern!$G20,"")</f>
      </c>
      <c r="AE25">
        <f>IF(AND(ISNUMBER(Pattern!$C20),Pattern!$D20&gt;0,Pattern!$C20&lt;='Overhead Calc.'!AE$1),Pattern!$G20,"")</f>
      </c>
      <c r="AF25">
        <f>IF(AND(ISNUMBER(Pattern!$C20),Pattern!$D20&gt;0,Pattern!$C20&lt;='Overhead Calc.'!AF$1),Pattern!$G20,"")</f>
      </c>
      <c r="AG25">
        <f>IF(AND(ISNUMBER(Pattern!$C20),Pattern!$D20&gt;0,Pattern!$C20&lt;='Overhead Calc.'!AG$1),Pattern!$G20,"")</f>
      </c>
      <c r="AH25">
        <f>IF(AND(ISNUMBER(Pattern!$C20),Pattern!$D20&gt;0,Pattern!$C20&lt;='Overhead Calc.'!AH$1),Pattern!$G20,"")</f>
      </c>
      <c r="AI25">
        <f>IF(AND(ISNUMBER(Pattern!$C20),Pattern!$D20&gt;0,Pattern!$C20&lt;='Overhead Calc.'!AI$1),Pattern!$G20,"")</f>
      </c>
      <c r="AJ25">
        <f>IF(AND(ISNUMBER(Pattern!$C20),Pattern!$D20&gt;0,Pattern!$C20&lt;='Overhead Calc.'!AJ$1),Pattern!$G20,"")</f>
      </c>
      <c r="AK25">
        <f>IF(AND(ISNUMBER(Pattern!$C20),Pattern!$D20&gt;0,Pattern!$C20&lt;='Overhead Calc.'!AK$1),Pattern!$G20,"")</f>
      </c>
      <c r="AL25">
        <f>IF(AND(ISNUMBER(Pattern!$C20),Pattern!$D20&gt;0,Pattern!$C20&lt;='Overhead Calc.'!AL$1),Pattern!$G20,"")</f>
      </c>
    </row>
    <row r="26" spans="1:38" ht="12.75">
      <c r="A26">
        <v>11</v>
      </c>
      <c r="B26">
        <f>IF(AND(ISNUMBER(Pattern!$B21),Pattern!$D21&gt;0,Pattern!$B21&lt;='Overhead Calc.'!B$1),Pattern!$G21,"")</f>
      </c>
      <c r="C26">
        <f>IF(AND(ISNUMBER(Pattern!$B21),Pattern!$D21&gt;0,Pattern!$B21&lt;='Overhead Calc.'!C$1),Pattern!$G21,"")</f>
      </c>
      <c r="D26">
        <f>IF(AND(ISNUMBER(Pattern!$B21),Pattern!$D21&gt;0,Pattern!$B21&lt;='Overhead Calc.'!D$1),Pattern!$G21,"")</f>
      </c>
      <c r="E26">
        <f>IF(AND(ISNUMBER(Pattern!$B21),Pattern!$D21&gt;0,Pattern!$B21&lt;='Overhead Calc.'!E$1),Pattern!$G21,"")</f>
      </c>
      <c r="F26">
        <f>IF(AND(ISNUMBER(Pattern!$B21),Pattern!$D21&gt;0,Pattern!$B21&lt;='Overhead Calc.'!F$1),Pattern!$G21,"")</f>
      </c>
      <c r="G26">
        <f>IF(AND(ISNUMBER(Pattern!$B21),Pattern!$D21&gt;0,Pattern!$B21&lt;='Overhead Calc.'!G$1),Pattern!$G21,"")</f>
      </c>
      <c r="H26">
        <f>IF(AND(ISNUMBER(Pattern!$B21),Pattern!$D21&gt;0,Pattern!$B21&lt;='Overhead Calc.'!H$1),Pattern!$G21,"")</f>
      </c>
      <c r="I26">
        <f>IF(AND(ISNUMBER(Pattern!$B21),Pattern!$D21&gt;0,Pattern!$B21&lt;='Overhead Calc.'!I$1),Pattern!$G21,"")</f>
      </c>
      <c r="J26">
        <f>IF(AND(ISNUMBER(Pattern!$B21),Pattern!$D21&gt;0,Pattern!$B21&lt;='Overhead Calc.'!J$1),Pattern!$G21,"")</f>
      </c>
      <c r="K26">
        <f>IF(AND(ISNUMBER(Pattern!$B21),Pattern!$D21&gt;0,Pattern!$B21&lt;='Overhead Calc.'!K$1),Pattern!$G21,"")</f>
      </c>
      <c r="L26">
        <f>IF(AND(ISNUMBER(Pattern!$B21),Pattern!$D21&gt;0,Pattern!$B21&lt;='Overhead Calc.'!L$1),Pattern!$G21,"")</f>
      </c>
      <c r="M26">
        <f>IF(AND(ISNUMBER(Pattern!$B21),Pattern!$D21&gt;0,Pattern!$B21&lt;='Overhead Calc.'!M$1),Pattern!$G21,"")</f>
      </c>
      <c r="N26">
        <f>IF(AND(ISNUMBER(Pattern!$B21),Pattern!$D21&gt;0,Pattern!$B21&lt;='Overhead Calc.'!N$1),Pattern!$G21,"")</f>
      </c>
      <c r="O26">
        <f>IF(AND(ISNUMBER(Pattern!$B21),Pattern!$D21&gt;0,Pattern!$B21&lt;='Overhead Calc.'!O$1),Pattern!$G21,"")</f>
      </c>
      <c r="P26">
        <f>IF(AND(ISNUMBER(Pattern!$B21),Pattern!$D21&gt;0,Pattern!$B21&lt;='Overhead Calc.'!P$1),Pattern!$G21,"")</f>
      </c>
      <c r="Q26">
        <f>IF(AND(ISNUMBER(Pattern!$B21),Pattern!$D21&gt;0,Pattern!$B21&lt;='Overhead Calc.'!Q$1),Pattern!$G21,"")</f>
      </c>
      <c r="R26">
        <f>IF(AND(ISNUMBER(Pattern!$B21),Pattern!$D21&gt;0,Pattern!$B21&lt;='Overhead Calc.'!R$1),Pattern!$G21,"")</f>
      </c>
      <c r="S26">
        <f>IF(AND(ISNUMBER(Pattern!$B21),Pattern!$D21&gt;0,Pattern!$B21&lt;='Overhead Calc.'!S$1),Pattern!$G21,"")</f>
      </c>
      <c r="T26">
        <f>IF(AND(ISNUMBER(Pattern!$B21),Pattern!$D21&gt;0,Pattern!$B21&lt;='Overhead Calc.'!T$1),Pattern!$G21,"")</f>
      </c>
      <c r="U26">
        <f>IF(AND(ISNUMBER(Pattern!$C21),Pattern!$D21&gt;0,Pattern!$C21&lt;='Overhead Calc.'!U$1),Pattern!$G21,"")</f>
      </c>
      <c r="V26">
        <f>IF(AND(ISNUMBER(Pattern!$C21),Pattern!$D21&gt;0,Pattern!$C21&lt;='Overhead Calc.'!V$1),Pattern!$G21,"")</f>
      </c>
      <c r="W26">
        <f>IF(AND(ISNUMBER(Pattern!$C21),Pattern!$D21&gt;0,Pattern!$C21&lt;='Overhead Calc.'!W$1),Pattern!$G21,"")</f>
      </c>
      <c r="X26">
        <f>IF(AND(ISNUMBER(Pattern!$C21),Pattern!$D21&gt;0,Pattern!$C21&lt;='Overhead Calc.'!X$1),Pattern!$G21,"")</f>
      </c>
      <c r="Y26">
        <f>IF(AND(ISNUMBER(Pattern!$C21),Pattern!$D21&gt;0,Pattern!$C21&lt;='Overhead Calc.'!Y$1),Pattern!$G21,"")</f>
      </c>
      <c r="Z26">
        <f>IF(AND(ISNUMBER(Pattern!$C21),Pattern!$D21&gt;0,Pattern!$C21&lt;='Overhead Calc.'!Z$1),Pattern!$G21,"")</f>
      </c>
      <c r="AA26">
        <f>IF(AND(ISNUMBER(Pattern!$C21),Pattern!$D21&gt;0,Pattern!$C21&lt;='Overhead Calc.'!AA$1),Pattern!$G21,"")</f>
      </c>
      <c r="AB26">
        <f>IF(AND(ISNUMBER(Pattern!$C21),Pattern!$D21&gt;0,Pattern!$C21&lt;='Overhead Calc.'!AB$1),Pattern!$G21,"")</f>
      </c>
      <c r="AC26">
        <f>IF(AND(ISNUMBER(Pattern!$C21),Pattern!$D21&gt;0,Pattern!$C21&lt;='Overhead Calc.'!AC$1),Pattern!$G21,"")</f>
      </c>
      <c r="AD26">
        <f>IF(AND(ISNUMBER(Pattern!$C21),Pattern!$D21&gt;0,Pattern!$C21&lt;='Overhead Calc.'!AD$1),Pattern!$G21,"")</f>
      </c>
      <c r="AE26">
        <f>IF(AND(ISNUMBER(Pattern!$C21),Pattern!$D21&gt;0,Pattern!$C21&lt;='Overhead Calc.'!AE$1),Pattern!$G21,"")</f>
      </c>
      <c r="AF26">
        <f>IF(AND(ISNUMBER(Pattern!$C21),Pattern!$D21&gt;0,Pattern!$C21&lt;='Overhead Calc.'!AF$1),Pattern!$G21,"")</f>
      </c>
      <c r="AG26">
        <f>IF(AND(ISNUMBER(Pattern!$C21),Pattern!$D21&gt;0,Pattern!$C21&lt;='Overhead Calc.'!AG$1),Pattern!$G21,"")</f>
      </c>
      <c r="AH26">
        <f>IF(AND(ISNUMBER(Pattern!$C21),Pattern!$D21&gt;0,Pattern!$C21&lt;='Overhead Calc.'!AH$1),Pattern!$G21,"")</f>
      </c>
      <c r="AI26">
        <f>IF(AND(ISNUMBER(Pattern!$C21),Pattern!$D21&gt;0,Pattern!$C21&lt;='Overhead Calc.'!AI$1),Pattern!$G21,"")</f>
      </c>
      <c r="AJ26">
        <f>IF(AND(ISNUMBER(Pattern!$C21),Pattern!$D21&gt;0,Pattern!$C21&lt;='Overhead Calc.'!AJ$1),Pattern!$G21,"")</f>
      </c>
      <c r="AK26">
        <f>IF(AND(ISNUMBER(Pattern!$C21),Pattern!$D21&gt;0,Pattern!$C21&lt;='Overhead Calc.'!AK$1),Pattern!$G21,"")</f>
      </c>
      <c r="AL26">
        <f>IF(AND(ISNUMBER(Pattern!$C21),Pattern!$D21&gt;0,Pattern!$C21&lt;='Overhead Calc.'!AL$1),Pattern!$G21,"")</f>
      </c>
    </row>
    <row r="27" spans="1:38" ht="12.75">
      <c r="A27">
        <v>12</v>
      </c>
      <c r="B27">
        <f>IF(AND(ISNUMBER(Pattern!$B22),Pattern!$D22&gt;0,Pattern!$B22&lt;='Overhead Calc.'!B$1),Pattern!$G22,"")</f>
      </c>
      <c r="C27">
        <f>IF(AND(ISNUMBER(Pattern!$B22),Pattern!$D22&gt;0,Pattern!$B22&lt;='Overhead Calc.'!C$1),Pattern!$G22,"")</f>
      </c>
      <c r="D27">
        <f>IF(AND(ISNUMBER(Pattern!$B22),Pattern!$D22&gt;0,Pattern!$B22&lt;='Overhead Calc.'!D$1),Pattern!$G22,"")</f>
      </c>
      <c r="E27">
        <f>IF(AND(ISNUMBER(Pattern!$B22),Pattern!$D22&gt;0,Pattern!$B22&lt;='Overhead Calc.'!E$1),Pattern!$G22,"")</f>
      </c>
      <c r="F27">
        <f>IF(AND(ISNUMBER(Pattern!$B22),Pattern!$D22&gt;0,Pattern!$B22&lt;='Overhead Calc.'!F$1),Pattern!$G22,"")</f>
      </c>
      <c r="G27">
        <f>IF(AND(ISNUMBER(Pattern!$B22),Pattern!$D22&gt;0,Pattern!$B22&lt;='Overhead Calc.'!G$1),Pattern!$G22,"")</f>
      </c>
      <c r="H27">
        <f>IF(AND(ISNUMBER(Pattern!$B22),Pattern!$D22&gt;0,Pattern!$B22&lt;='Overhead Calc.'!H$1),Pattern!$G22,"")</f>
      </c>
      <c r="I27">
        <f>IF(AND(ISNUMBER(Pattern!$B22),Pattern!$D22&gt;0,Pattern!$B22&lt;='Overhead Calc.'!I$1),Pattern!$G22,"")</f>
      </c>
      <c r="J27">
        <f>IF(AND(ISNUMBER(Pattern!$B22),Pattern!$D22&gt;0,Pattern!$B22&lt;='Overhead Calc.'!J$1),Pattern!$G22,"")</f>
      </c>
      <c r="K27">
        <f>IF(AND(ISNUMBER(Pattern!$B22),Pattern!$D22&gt;0,Pattern!$B22&lt;='Overhead Calc.'!K$1),Pattern!$G22,"")</f>
      </c>
      <c r="L27">
        <f>IF(AND(ISNUMBER(Pattern!$B22),Pattern!$D22&gt;0,Pattern!$B22&lt;='Overhead Calc.'!L$1),Pattern!$G22,"")</f>
      </c>
      <c r="M27">
        <f>IF(AND(ISNUMBER(Pattern!$B22),Pattern!$D22&gt;0,Pattern!$B22&lt;='Overhead Calc.'!M$1),Pattern!$G22,"")</f>
      </c>
      <c r="N27">
        <f>IF(AND(ISNUMBER(Pattern!$B22),Pattern!$D22&gt;0,Pattern!$B22&lt;='Overhead Calc.'!N$1),Pattern!$G22,"")</f>
      </c>
      <c r="O27">
        <f>IF(AND(ISNUMBER(Pattern!$B22),Pattern!$D22&gt;0,Pattern!$B22&lt;='Overhead Calc.'!O$1),Pattern!$G22,"")</f>
      </c>
      <c r="P27">
        <f>IF(AND(ISNUMBER(Pattern!$B22),Pattern!$D22&gt;0,Pattern!$B22&lt;='Overhead Calc.'!P$1),Pattern!$G22,"")</f>
      </c>
      <c r="Q27">
        <f>IF(AND(ISNUMBER(Pattern!$B22),Pattern!$D22&gt;0,Pattern!$B22&lt;='Overhead Calc.'!Q$1),Pattern!$G22,"")</f>
      </c>
      <c r="R27">
        <f>IF(AND(ISNUMBER(Pattern!$B22),Pattern!$D22&gt;0,Pattern!$B22&lt;='Overhead Calc.'!R$1),Pattern!$G22,"")</f>
      </c>
      <c r="S27">
        <f>IF(AND(ISNUMBER(Pattern!$B22),Pattern!$D22&gt;0,Pattern!$B22&lt;='Overhead Calc.'!S$1),Pattern!$G22,"")</f>
      </c>
      <c r="T27">
        <f>IF(AND(ISNUMBER(Pattern!$B22),Pattern!$D22&gt;0,Pattern!$B22&lt;='Overhead Calc.'!T$1),Pattern!$G22,"")</f>
      </c>
      <c r="U27">
        <f>IF(AND(ISNUMBER(Pattern!$C22),Pattern!$D22&gt;0,Pattern!$C22&lt;='Overhead Calc.'!U$1),Pattern!$G22,"")</f>
      </c>
      <c r="V27">
        <f>IF(AND(ISNUMBER(Pattern!$C22),Pattern!$D22&gt;0,Pattern!$C22&lt;='Overhead Calc.'!V$1),Pattern!$G22,"")</f>
      </c>
      <c r="W27">
        <f>IF(AND(ISNUMBER(Pattern!$C22),Pattern!$D22&gt;0,Pattern!$C22&lt;='Overhead Calc.'!W$1),Pattern!$G22,"")</f>
      </c>
      <c r="X27">
        <f>IF(AND(ISNUMBER(Pattern!$C22),Pattern!$D22&gt;0,Pattern!$C22&lt;='Overhead Calc.'!X$1),Pattern!$G22,"")</f>
      </c>
      <c r="Y27">
        <f>IF(AND(ISNUMBER(Pattern!$C22),Pattern!$D22&gt;0,Pattern!$C22&lt;='Overhead Calc.'!Y$1),Pattern!$G22,"")</f>
      </c>
      <c r="Z27">
        <f>IF(AND(ISNUMBER(Pattern!$C22),Pattern!$D22&gt;0,Pattern!$C22&lt;='Overhead Calc.'!Z$1),Pattern!$G22,"")</f>
      </c>
      <c r="AA27">
        <f>IF(AND(ISNUMBER(Pattern!$C22),Pattern!$D22&gt;0,Pattern!$C22&lt;='Overhead Calc.'!AA$1),Pattern!$G22,"")</f>
      </c>
      <c r="AB27">
        <f>IF(AND(ISNUMBER(Pattern!$C22),Pattern!$D22&gt;0,Pattern!$C22&lt;='Overhead Calc.'!AB$1),Pattern!$G22,"")</f>
      </c>
      <c r="AC27">
        <f>IF(AND(ISNUMBER(Pattern!$C22),Pattern!$D22&gt;0,Pattern!$C22&lt;='Overhead Calc.'!AC$1),Pattern!$G22,"")</f>
      </c>
      <c r="AD27">
        <f>IF(AND(ISNUMBER(Pattern!$C22),Pattern!$D22&gt;0,Pattern!$C22&lt;='Overhead Calc.'!AD$1),Pattern!$G22,"")</f>
      </c>
      <c r="AE27">
        <f>IF(AND(ISNUMBER(Pattern!$C22),Pattern!$D22&gt;0,Pattern!$C22&lt;='Overhead Calc.'!AE$1),Pattern!$G22,"")</f>
      </c>
      <c r="AF27">
        <f>IF(AND(ISNUMBER(Pattern!$C22),Pattern!$D22&gt;0,Pattern!$C22&lt;='Overhead Calc.'!AF$1),Pattern!$G22,"")</f>
      </c>
      <c r="AG27">
        <f>IF(AND(ISNUMBER(Pattern!$C22),Pattern!$D22&gt;0,Pattern!$C22&lt;='Overhead Calc.'!AG$1),Pattern!$G22,"")</f>
      </c>
      <c r="AH27">
        <f>IF(AND(ISNUMBER(Pattern!$C22),Pattern!$D22&gt;0,Pattern!$C22&lt;='Overhead Calc.'!AH$1),Pattern!$G22,"")</f>
      </c>
      <c r="AI27">
        <f>IF(AND(ISNUMBER(Pattern!$C22),Pattern!$D22&gt;0,Pattern!$C22&lt;='Overhead Calc.'!AI$1),Pattern!$G22,"")</f>
      </c>
      <c r="AJ27">
        <f>IF(AND(ISNUMBER(Pattern!$C22),Pattern!$D22&gt;0,Pattern!$C22&lt;='Overhead Calc.'!AJ$1),Pattern!$G22,"")</f>
      </c>
      <c r="AK27">
        <f>IF(AND(ISNUMBER(Pattern!$C22),Pattern!$D22&gt;0,Pattern!$C22&lt;='Overhead Calc.'!AK$1),Pattern!$G22,"")</f>
      </c>
      <c r="AL27">
        <f>IF(AND(ISNUMBER(Pattern!$C22),Pattern!$D22&gt;0,Pattern!$C22&lt;='Overhead Calc.'!AL$1),Pattern!$G22,"")</f>
      </c>
    </row>
    <row r="28" spans="1:38" ht="12.75">
      <c r="A28">
        <v>13</v>
      </c>
      <c r="B28">
        <f>IF(AND(ISNUMBER(Pattern!$B23),Pattern!$D23&gt;0,Pattern!$B23&lt;='Overhead Calc.'!B$1),Pattern!$G23,"")</f>
      </c>
      <c r="C28">
        <f>IF(AND(ISNUMBER(Pattern!$B23),Pattern!$D23&gt;0,Pattern!$B23&lt;='Overhead Calc.'!C$1),Pattern!$G23,"")</f>
      </c>
      <c r="D28">
        <f>IF(AND(ISNUMBER(Pattern!$B23),Pattern!$D23&gt;0,Pattern!$B23&lt;='Overhead Calc.'!D$1),Pattern!$G23,"")</f>
      </c>
      <c r="E28">
        <f>IF(AND(ISNUMBER(Pattern!$B23),Pattern!$D23&gt;0,Pattern!$B23&lt;='Overhead Calc.'!E$1),Pattern!$G23,"")</f>
      </c>
      <c r="F28">
        <f>IF(AND(ISNUMBER(Pattern!$B23),Pattern!$D23&gt;0,Pattern!$B23&lt;='Overhead Calc.'!F$1),Pattern!$G23,"")</f>
      </c>
      <c r="G28">
        <f>IF(AND(ISNUMBER(Pattern!$B23),Pattern!$D23&gt;0,Pattern!$B23&lt;='Overhead Calc.'!G$1),Pattern!$G23,"")</f>
      </c>
      <c r="H28">
        <f>IF(AND(ISNUMBER(Pattern!$B23),Pattern!$D23&gt;0,Pattern!$B23&lt;='Overhead Calc.'!H$1),Pattern!$G23,"")</f>
      </c>
      <c r="I28">
        <f>IF(AND(ISNUMBER(Pattern!$B23),Pattern!$D23&gt;0,Pattern!$B23&lt;='Overhead Calc.'!I$1),Pattern!$G23,"")</f>
      </c>
      <c r="J28">
        <f>IF(AND(ISNUMBER(Pattern!$B23),Pattern!$D23&gt;0,Pattern!$B23&lt;='Overhead Calc.'!J$1),Pattern!$G23,"")</f>
      </c>
      <c r="K28">
        <f>IF(AND(ISNUMBER(Pattern!$B23),Pattern!$D23&gt;0,Pattern!$B23&lt;='Overhead Calc.'!K$1),Pattern!$G23,"")</f>
      </c>
      <c r="L28">
        <f>IF(AND(ISNUMBER(Pattern!$B23),Pattern!$D23&gt;0,Pattern!$B23&lt;='Overhead Calc.'!L$1),Pattern!$G23,"")</f>
      </c>
      <c r="M28">
        <f>IF(AND(ISNUMBER(Pattern!$B23),Pattern!$D23&gt;0,Pattern!$B23&lt;='Overhead Calc.'!M$1),Pattern!$G23,"")</f>
      </c>
      <c r="N28">
        <f>IF(AND(ISNUMBER(Pattern!$B23),Pattern!$D23&gt;0,Pattern!$B23&lt;='Overhead Calc.'!N$1),Pattern!$G23,"")</f>
      </c>
      <c r="O28">
        <f>IF(AND(ISNUMBER(Pattern!$B23),Pattern!$D23&gt;0,Pattern!$B23&lt;='Overhead Calc.'!O$1),Pattern!$G23,"")</f>
      </c>
      <c r="P28">
        <f>IF(AND(ISNUMBER(Pattern!$B23),Pattern!$D23&gt;0,Pattern!$B23&lt;='Overhead Calc.'!P$1),Pattern!$G23,"")</f>
      </c>
      <c r="Q28">
        <f>IF(AND(ISNUMBER(Pattern!$B23),Pattern!$D23&gt;0,Pattern!$B23&lt;='Overhead Calc.'!Q$1),Pattern!$G23,"")</f>
      </c>
      <c r="R28">
        <f>IF(AND(ISNUMBER(Pattern!$B23),Pattern!$D23&gt;0,Pattern!$B23&lt;='Overhead Calc.'!R$1),Pattern!$G23,"")</f>
      </c>
      <c r="S28">
        <f>IF(AND(ISNUMBER(Pattern!$B23),Pattern!$D23&gt;0,Pattern!$B23&lt;='Overhead Calc.'!S$1),Pattern!$G23,"")</f>
      </c>
      <c r="T28">
        <f>IF(AND(ISNUMBER(Pattern!$B23),Pattern!$D23&gt;0,Pattern!$B23&lt;='Overhead Calc.'!T$1),Pattern!$G23,"")</f>
      </c>
      <c r="U28">
        <f>IF(AND(ISNUMBER(Pattern!$C23),Pattern!$D23&gt;0,Pattern!$C23&lt;='Overhead Calc.'!U$1),Pattern!$G23,"")</f>
      </c>
      <c r="V28">
        <f>IF(AND(ISNUMBER(Pattern!$C23),Pattern!$D23&gt;0,Pattern!$C23&lt;='Overhead Calc.'!V$1),Pattern!$G23,"")</f>
      </c>
      <c r="W28">
        <f>IF(AND(ISNUMBER(Pattern!$C23),Pattern!$D23&gt;0,Pattern!$C23&lt;='Overhead Calc.'!W$1),Pattern!$G23,"")</f>
      </c>
      <c r="X28">
        <f>IF(AND(ISNUMBER(Pattern!$C23),Pattern!$D23&gt;0,Pattern!$C23&lt;='Overhead Calc.'!X$1),Pattern!$G23,"")</f>
      </c>
      <c r="Y28">
        <f>IF(AND(ISNUMBER(Pattern!$C23),Pattern!$D23&gt;0,Pattern!$C23&lt;='Overhead Calc.'!Y$1),Pattern!$G23,"")</f>
      </c>
      <c r="Z28">
        <f>IF(AND(ISNUMBER(Pattern!$C23),Pattern!$D23&gt;0,Pattern!$C23&lt;='Overhead Calc.'!Z$1),Pattern!$G23,"")</f>
      </c>
      <c r="AA28">
        <f>IF(AND(ISNUMBER(Pattern!$C23),Pattern!$D23&gt;0,Pattern!$C23&lt;='Overhead Calc.'!AA$1),Pattern!$G23,"")</f>
      </c>
      <c r="AB28">
        <f>IF(AND(ISNUMBER(Pattern!$C23),Pattern!$D23&gt;0,Pattern!$C23&lt;='Overhead Calc.'!AB$1),Pattern!$G23,"")</f>
      </c>
      <c r="AC28">
        <f>IF(AND(ISNUMBER(Pattern!$C23),Pattern!$D23&gt;0,Pattern!$C23&lt;='Overhead Calc.'!AC$1),Pattern!$G23,"")</f>
      </c>
      <c r="AD28">
        <f>IF(AND(ISNUMBER(Pattern!$C23),Pattern!$D23&gt;0,Pattern!$C23&lt;='Overhead Calc.'!AD$1),Pattern!$G23,"")</f>
      </c>
      <c r="AE28">
        <f>IF(AND(ISNUMBER(Pattern!$C23),Pattern!$D23&gt;0,Pattern!$C23&lt;='Overhead Calc.'!AE$1),Pattern!$G23,"")</f>
      </c>
      <c r="AF28">
        <f>IF(AND(ISNUMBER(Pattern!$C23),Pattern!$D23&gt;0,Pattern!$C23&lt;='Overhead Calc.'!AF$1),Pattern!$G23,"")</f>
      </c>
      <c r="AG28">
        <f>IF(AND(ISNUMBER(Pattern!$C23),Pattern!$D23&gt;0,Pattern!$C23&lt;='Overhead Calc.'!AG$1),Pattern!$G23,"")</f>
      </c>
      <c r="AH28">
        <f>IF(AND(ISNUMBER(Pattern!$C23),Pattern!$D23&gt;0,Pattern!$C23&lt;='Overhead Calc.'!AH$1),Pattern!$G23,"")</f>
      </c>
      <c r="AI28">
        <f>IF(AND(ISNUMBER(Pattern!$C23),Pattern!$D23&gt;0,Pattern!$C23&lt;='Overhead Calc.'!AI$1),Pattern!$G23,"")</f>
      </c>
      <c r="AJ28">
        <f>IF(AND(ISNUMBER(Pattern!$C23),Pattern!$D23&gt;0,Pattern!$C23&lt;='Overhead Calc.'!AJ$1),Pattern!$G23,"")</f>
      </c>
      <c r="AK28">
        <f>IF(AND(ISNUMBER(Pattern!$C23),Pattern!$D23&gt;0,Pattern!$C23&lt;='Overhead Calc.'!AK$1),Pattern!$G23,"")</f>
      </c>
      <c r="AL28">
        <f>IF(AND(ISNUMBER(Pattern!$C23),Pattern!$D23&gt;0,Pattern!$C23&lt;='Overhead Calc.'!AL$1),Pattern!$G23,"")</f>
      </c>
    </row>
    <row r="29" spans="1:38" ht="12.75">
      <c r="A29">
        <v>14</v>
      </c>
      <c r="B29">
        <f>IF(AND(ISNUMBER(Pattern!$B24),Pattern!$D24&gt;0,Pattern!$B24&lt;='Overhead Calc.'!B$1),Pattern!$G24,"")</f>
      </c>
      <c r="C29">
        <f>IF(AND(ISNUMBER(Pattern!$B24),Pattern!$D24&gt;0,Pattern!$B24&lt;='Overhead Calc.'!C$1),Pattern!$G24,"")</f>
      </c>
      <c r="D29">
        <f>IF(AND(ISNUMBER(Pattern!$B24),Pattern!$D24&gt;0,Pattern!$B24&lt;='Overhead Calc.'!D$1),Pattern!$G24,"")</f>
      </c>
      <c r="E29">
        <f>IF(AND(ISNUMBER(Pattern!$B24),Pattern!$D24&gt;0,Pattern!$B24&lt;='Overhead Calc.'!E$1),Pattern!$G24,"")</f>
      </c>
      <c r="F29">
        <f>IF(AND(ISNUMBER(Pattern!$B24),Pattern!$D24&gt;0,Pattern!$B24&lt;='Overhead Calc.'!F$1),Pattern!$G24,"")</f>
      </c>
      <c r="G29">
        <f>IF(AND(ISNUMBER(Pattern!$B24),Pattern!$D24&gt;0,Pattern!$B24&lt;='Overhead Calc.'!G$1),Pattern!$G24,"")</f>
      </c>
      <c r="H29">
        <f>IF(AND(ISNUMBER(Pattern!$B24),Pattern!$D24&gt;0,Pattern!$B24&lt;='Overhead Calc.'!H$1),Pattern!$G24,"")</f>
      </c>
      <c r="I29">
        <f>IF(AND(ISNUMBER(Pattern!$B24),Pattern!$D24&gt;0,Pattern!$B24&lt;='Overhead Calc.'!I$1),Pattern!$G24,"")</f>
      </c>
      <c r="J29">
        <f>IF(AND(ISNUMBER(Pattern!$B24),Pattern!$D24&gt;0,Pattern!$B24&lt;='Overhead Calc.'!J$1),Pattern!$G24,"")</f>
      </c>
      <c r="K29">
        <f>IF(AND(ISNUMBER(Pattern!$B24),Pattern!$D24&gt;0,Pattern!$B24&lt;='Overhead Calc.'!K$1),Pattern!$G24,"")</f>
      </c>
      <c r="L29">
        <f>IF(AND(ISNUMBER(Pattern!$B24),Pattern!$D24&gt;0,Pattern!$B24&lt;='Overhead Calc.'!L$1),Pattern!$G24,"")</f>
      </c>
      <c r="M29">
        <f>IF(AND(ISNUMBER(Pattern!$B24),Pattern!$D24&gt;0,Pattern!$B24&lt;='Overhead Calc.'!M$1),Pattern!$G24,"")</f>
      </c>
      <c r="N29">
        <f>IF(AND(ISNUMBER(Pattern!$B24),Pattern!$D24&gt;0,Pattern!$B24&lt;='Overhead Calc.'!N$1),Pattern!$G24,"")</f>
      </c>
      <c r="O29">
        <f>IF(AND(ISNUMBER(Pattern!$B24),Pattern!$D24&gt;0,Pattern!$B24&lt;='Overhead Calc.'!O$1),Pattern!$G24,"")</f>
      </c>
      <c r="P29">
        <f>IF(AND(ISNUMBER(Pattern!$B24),Pattern!$D24&gt;0,Pattern!$B24&lt;='Overhead Calc.'!P$1),Pattern!$G24,"")</f>
      </c>
      <c r="Q29">
        <f>IF(AND(ISNUMBER(Pattern!$B24),Pattern!$D24&gt;0,Pattern!$B24&lt;='Overhead Calc.'!Q$1),Pattern!$G24,"")</f>
      </c>
      <c r="R29">
        <f>IF(AND(ISNUMBER(Pattern!$B24),Pattern!$D24&gt;0,Pattern!$B24&lt;='Overhead Calc.'!R$1),Pattern!$G24,"")</f>
      </c>
      <c r="S29">
        <f>IF(AND(ISNUMBER(Pattern!$B24),Pattern!$D24&gt;0,Pattern!$B24&lt;='Overhead Calc.'!S$1),Pattern!$G24,"")</f>
      </c>
      <c r="T29">
        <f>IF(AND(ISNUMBER(Pattern!$B24),Pattern!$D24&gt;0,Pattern!$B24&lt;='Overhead Calc.'!T$1),Pattern!$G24,"")</f>
      </c>
      <c r="U29">
        <f>IF(AND(ISNUMBER(Pattern!$C24),Pattern!$D24&gt;0,Pattern!$C24&lt;='Overhead Calc.'!U$1),Pattern!$G24,"")</f>
      </c>
      <c r="V29">
        <f>IF(AND(ISNUMBER(Pattern!$C24),Pattern!$D24&gt;0,Pattern!$C24&lt;='Overhead Calc.'!V$1),Pattern!$G24,"")</f>
      </c>
      <c r="W29">
        <f>IF(AND(ISNUMBER(Pattern!$C24),Pattern!$D24&gt;0,Pattern!$C24&lt;='Overhead Calc.'!W$1),Pattern!$G24,"")</f>
      </c>
      <c r="X29">
        <f>IF(AND(ISNUMBER(Pattern!$C24),Pattern!$D24&gt;0,Pattern!$C24&lt;='Overhead Calc.'!X$1),Pattern!$G24,"")</f>
      </c>
      <c r="Y29">
        <f>IF(AND(ISNUMBER(Pattern!$C24),Pattern!$D24&gt;0,Pattern!$C24&lt;='Overhead Calc.'!Y$1),Pattern!$G24,"")</f>
      </c>
      <c r="Z29">
        <f>IF(AND(ISNUMBER(Pattern!$C24),Pattern!$D24&gt;0,Pattern!$C24&lt;='Overhead Calc.'!Z$1),Pattern!$G24,"")</f>
      </c>
      <c r="AA29">
        <f>IF(AND(ISNUMBER(Pattern!$C24),Pattern!$D24&gt;0,Pattern!$C24&lt;='Overhead Calc.'!AA$1),Pattern!$G24,"")</f>
      </c>
      <c r="AB29">
        <f>IF(AND(ISNUMBER(Pattern!$C24),Pattern!$D24&gt;0,Pattern!$C24&lt;='Overhead Calc.'!AB$1),Pattern!$G24,"")</f>
      </c>
      <c r="AC29">
        <f>IF(AND(ISNUMBER(Pattern!$C24),Pattern!$D24&gt;0,Pattern!$C24&lt;='Overhead Calc.'!AC$1),Pattern!$G24,"")</f>
      </c>
      <c r="AD29">
        <f>IF(AND(ISNUMBER(Pattern!$C24),Pattern!$D24&gt;0,Pattern!$C24&lt;='Overhead Calc.'!AD$1),Pattern!$G24,"")</f>
      </c>
      <c r="AE29">
        <f>IF(AND(ISNUMBER(Pattern!$C24),Pattern!$D24&gt;0,Pattern!$C24&lt;='Overhead Calc.'!AE$1),Pattern!$G24,"")</f>
      </c>
      <c r="AF29">
        <f>IF(AND(ISNUMBER(Pattern!$C24),Pattern!$D24&gt;0,Pattern!$C24&lt;='Overhead Calc.'!AF$1),Pattern!$G24,"")</f>
      </c>
      <c r="AG29">
        <f>IF(AND(ISNUMBER(Pattern!$C24),Pattern!$D24&gt;0,Pattern!$C24&lt;='Overhead Calc.'!AG$1),Pattern!$G24,"")</f>
      </c>
      <c r="AH29">
        <f>IF(AND(ISNUMBER(Pattern!$C24),Pattern!$D24&gt;0,Pattern!$C24&lt;='Overhead Calc.'!AH$1),Pattern!$G24,"")</f>
      </c>
      <c r="AI29">
        <f>IF(AND(ISNUMBER(Pattern!$C24),Pattern!$D24&gt;0,Pattern!$C24&lt;='Overhead Calc.'!AI$1),Pattern!$G24,"")</f>
      </c>
      <c r="AJ29">
        <f>IF(AND(ISNUMBER(Pattern!$C24),Pattern!$D24&gt;0,Pattern!$C24&lt;='Overhead Calc.'!AJ$1),Pattern!$G24,"")</f>
      </c>
      <c r="AK29">
        <f>IF(AND(ISNUMBER(Pattern!$C24),Pattern!$D24&gt;0,Pattern!$C24&lt;='Overhead Calc.'!AK$1),Pattern!$G24,"")</f>
      </c>
      <c r="AL29">
        <f>IF(AND(ISNUMBER(Pattern!$C24),Pattern!$D24&gt;0,Pattern!$C24&lt;='Overhead Calc.'!AL$1),Pattern!$G24,"")</f>
      </c>
    </row>
    <row r="30" spans="1:38" ht="12.75">
      <c r="A30">
        <v>15</v>
      </c>
      <c r="B30">
        <f>IF(AND(ISNUMBER(Pattern!$B25),Pattern!$D25&gt;0,Pattern!$B25&lt;='Overhead Calc.'!B$1),Pattern!$G25,"")</f>
      </c>
      <c r="C30">
        <f>IF(AND(ISNUMBER(Pattern!$B25),Pattern!$D25&gt;0,Pattern!$B25&lt;='Overhead Calc.'!C$1),Pattern!$G25,"")</f>
      </c>
      <c r="D30">
        <f>IF(AND(ISNUMBER(Pattern!$B25),Pattern!$D25&gt;0,Pattern!$B25&lt;='Overhead Calc.'!D$1),Pattern!$G25,"")</f>
      </c>
      <c r="E30">
        <f>IF(AND(ISNUMBER(Pattern!$B25),Pattern!$D25&gt;0,Pattern!$B25&lt;='Overhead Calc.'!E$1),Pattern!$G25,"")</f>
      </c>
      <c r="F30">
        <f>IF(AND(ISNUMBER(Pattern!$B25),Pattern!$D25&gt;0,Pattern!$B25&lt;='Overhead Calc.'!F$1),Pattern!$G25,"")</f>
      </c>
      <c r="G30">
        <f>IF(AND(ISNUMBER(Pattern!$B25),Pattern!$D25&gt;0,Pattern!$B25&lt;='Overhead Calc.'!G$1),Pattern!$G25,"")</f>
      </c>
      <c r="H30">
        <f>IF(AND(ISNUMBER(Pattern!$B25),Pattern!$D25&gt;0,Pattern!$B25&lt;='Overhead Calc.'!H$1),Pattern!$G25,"")</f>
      </c>
      <c r="I30">
        <f>IF(AND(ISNUMBER(Pattern!$B25),Pattern!$D25&gt;0,Pattern!$B25&lt;='Overhead Calc.'!I$1),Pattern!$G25,"")</f>
      </c>
      <c r="J30">
        <f>IF(AND(ISNUMBER(Pattern!$B25),Pattern!$D25&gt;0,Pattern!$B25&lt;='Overhead Calc.'!J$1),Pattern!$G25,"")</f>
      </c>
      <c r="K30">
        <f>IF(AND(ISNUMBER(Pattern!$B25),Pattern!$D25&gt;0,Pattern!$B25&lt;='Overhead Calc.'!K$1),Pattern!$G25,"")</f>
      </c>
      <c r="L30">
        <f>IF(AND(ISNUMBER(Pattern!$B25),Pattern!$D25&gt;0,Pattern!$B25&lt;='Overhead Calc.'!L$1),Pattern!$G25,"")</f>
      </c>
      <c r="M30">
        <f>IF(AND(ISNUMBER(Pattern!$B25),Pattern!$D25&gt;0,Pattern!$B25&lt;='Overhead Calc.'!M$1),Pattern!$G25,"")</f>
      </c>
      <c r="N30">
        <f>IF(AND(ISNUMBER(Pattern!$B25),Pattern!$D25&gt;0,Pattern!$B25&lt;='Overhead Calc.'!N$1),Pattern!$G25,"")</f>
      </c>
      <c r="O30">
        <f>IF(AND(ISNUMBER(Pattern!$B25),Pattern!$D25&gt;0,Pattern!$B25&lt;='Overhead Calc.'!O$1),Pattern!$G25,"")</f>
      </c>
      <c r="P30">
        <f>IF(AND(ISNUMBER(Pattern!$B25),Pattern!$D25&gt;0,Pattern!$B25&lt;='Overhead Calc.'!P$1),Pattern!$G25,"")</f>
      </c>
      <c r="Q30">
        <f>IF(AND(ISNUMBER(Pattern!$B25),Pattern!$D25&gt;0,Pattern!$B25&lt;='Overhead Calc.'!Q$1),Pattern!$G25,"")</f>
      </c>
      <c r="R30">
        <f>IF(AND(ISNUMBER(Pattern!$B25),Pattern!$D25&gt;0,Pattern!$B25&lt;='Overhead Calc.'!R$1),Pattern!$G25,"")</f>
      </c>
      <c r="S30">
        <f>IF(AND(ISNUMBER(Pattern!$B25),Pattern!$D25&gt;0,Pattern!$B25&lt;='Overhead Calc.'!S$1),Pattern!$G25,"")</f>
      </c>
      <c r="T30">
        <f>IF(AND(ISNUMBER(Pattern!$B25),Pattern!$D25&gt;0,Pattern!$B25&lt;='Overhead Calc.'!T$1),Pattern!$G25,"")</f>
      </c>
      <c r="U30">
        <f>IF(AND(ISNUMBER(Pattern!$C25),Pattern!$D25&gt;0,Pattern!$C25&lt;='Overhead Calc.'!U$1),Pattern!$G25,"")</f>
      </c>
      <c r="V30">
        <f>IF(AND(ISNUMBER(Pattern!$C25),Pattern!$D25&gt;0,Pattern!$C25&lt;='Overhead Calc.'!V$1),Pattern!$G25,"")</f>
      </c>
      <c r="W30">
        <f>IF(AND(ISNUMBER(Pattern!$C25),Pattern!$D25&gt;0,Pattern!$C25&lt;='Overhead Calc.'!W$1),Pattern!$G25,"")</f>
      </c>
      <c r="X30">
        <f>IF(AND(ISNUMBER(Pattern!$C25),Pattern!$D25&gt;0,Pattern!$C25&lt;='Overhead Calc.'!X$1),Pattern!$G25,"")</f>
      </c>
      <c r="Y30">
        <f>IF(AND(ISNUMBER(Pattern!$C25),Pattern!$D25&gt;0,Pattern!$C25&lt;='Overhead Calc.'!Y$1),Pattern!$G25,"")</f>
      </c>
      <c r="Z30">
        <f>IF(AND(ISNUMBER(Pattern!$C25),Pattern!$D25&gt;0,Pattern!$C25&lt;='Overhead Calc.'!Z$1),Pattern!$G25,"")</f>
      </c>
      <c r="AA30">
        <f>IF(AND(ISNUMBER(Pattern!$C25),Pattern!$D25&gt;0,Pattern!$C25&lt;='Overhead Calc.'!AA$1),Pattern!$G25,"")</f>
      </c>
      <c r="AB30">
        <f>IF(AND(ISNUMBER(Pattern!$C25),Pattern!$D25&gt;0,Pattern!$C25&lt;='Overhead Calc.'!AB$1),Pattern!$G25,"")</f>
      </c>
      <c r="AC30">
        <f>IF(AND(ISNUMBER(Pattern!$C25),Pattern!$D25&gt;0,Pattern!$C25&lt;='Overhead Calc.'!AC$1),Pattern!$G25,"")</f>
      </c>
      <c r="AD30">
        <f>IF(AND(ISNUMBER(Pattern!$C25),Pattern!$D25&gt;0,Pattern!$C25&lt;='Overhead Calc.'!AD$1),Pattern!$G25,"")</f>
      </c>
      <c r="AE30">
        <f>IF(AND(ISNUMBER(Pattern!$C25),Pattern!$D25&gt;0,Pattern!$C25&lt;='Overhead Calc.'!AE$1),Pattern!$G25,"")</f>
      </c>
      <c r="AF30">
        <f>IF(AND(ISNUMBER(Pattern!$C25),Pattern!$D25&gt;0,Pattern!$C25&lt;='Overhead Calc.'!AF$1),Pattern!$G25,"")</f>
      </c>
      <c r="AG30">
        <f>IF(AND(ISNUMBER(Pattern!$C25),Pattern!$D25&gt;0,Pattern!$C25&lt;='Overhead Calc.'!AG$1),Pattern!$G25,"")</f>
      </c>
      <c r="AH30">
        <f>IF(AND(ISNUMBER(Pattern!$C25),Pattern!$D25&gt;0,Pattern!$C25&lt;='Overhead Calc.'!AH$1),Pattern!$G25,"")</f>
      </c>
      <c r="AI30">
        <f>IF(AND(ISNUMBER(Pattern!$C25),Pattern!$D25&gt;0,Pattern!$C25&lt;='Overhead Calc.'!AI$1),Pattern!$G25,"")</f>
      </c>
      <c r="AJ30">
        <f>IF(AND(ISNUMBER(Pattern!$C25),Pattern!$D25&gt;0,Pattern!$C25&lt;='Overhead Calc.'!AJ$1),Pattern!$G25,"")</f>
      </c>
      <c r="AK30">
        <f>IF(AND(ISNUMBER(Pattern!$C25),Pattern!$D25&gt;0,Pattern!$C25&lt;='Overhead Calc.'!AK$1),Pattern!$G25,"")</f>
      </c>
      <c r="AL30">
        <f>IF(AND(ISNUMBER(Pattern!$C25),Pattern!$D25&gt;0,Pattern!$C25&lt;='Overhead Calc.'!AL$1),Pattern!$G25,"")</f>
      </c>
    </row>
    <row r="31" ht="12.75">
      <c r="A31" t="s">
        <v>120</v>
      </c>
    </row>
    <row r="32" spans="1:38" ht="12.75">
      <c r="A32">
        <v>1</v>
      </c>
      <c r="B32">
        <f>IF(AND(ISNUMBER(Pattern!$B32),Pattern!$D32&gt;0,Pattern!$B32&lt;='Overhead Calc.'!B$1),Pattern!$G32,"")</f>
      </c>
      <c r="C32">
        <f>IF(AND(ISNUMBER(Pattern!$B32),Pattern!$D32&gt;0,Pattern!$B32&lt;='Overhead Calc.'!C$1),Pattern!$G32,"")</f>
      </c>
      <c r="D32">
        <f>IF(AND(ISNUMBER(Pattern!$B32),Pattern!$D32&gt;0,Pattern!$B32&lt;='Overhead Calc.'!D$1),Pattern!$G32,"")</f>
      </c>
      <c r="E32">
        <f>IF(AND(ISNUMBER(Pattern!$B32),Pattern!$D32&gt;0,Pattern!$B32&lt;='Overhead Calc.'!E$1),Pattern!$G32,"")</f>
      </c>
      <c r="F32">
        <f>IF(AND(ISNUMBER(Pattern!$B32),Pattern!$D32&gt;0,Pattern!$B32&lt;='Overhead Calc.'!F$1),Pattern!$G32,"")</f>
      </c>
      <c r="G32">
        <f>IF(AND(ISNUMBER(Pattern!$B32),Pattern!$D32&gt;0,Pattern!$B32&lt;='Overhead Calc.'!G$1),Pattern!$G32,"")</f>
      </c>
      <c r="H32">
        <f>IF(AND(ISNUMBER(Pattern!$B32),Pattern!$D32&gt;0,Pattern!$B32&lt;='Overhead Calc.'!H$1),Pattern!$G32,"")</f>
      </c>
      <c r="I32">
        <f>IF(AND(ISNUMBER(Pattern!$B32),Pattern!$D32&gt;0,Pattern!$B32&lt;='Overhead Calc.'!I$1),Pattern!$G32,"")</f>
      </c>
      <c r="J32">
        <f>IF(AND(ISNUMBER(Pattern!$B32),Pattern!$D32&gt;0,Pattern!$B32&lt;='Overhead Calc.'!J$1),Pattern!$G32,"")</f>
      </c>
      <c r="K32">
        <f>IF(AND(ISNUMBER(Pattern!$B32),Pattern!$D32&gt;0,Pattern!$B32&lt;='Overhead Calc.'!K$1),Pattern!$G32,"")</f>
      </c>
      <c r="L32">
        <f>IF(AND(ISNUMBER(Pattern!$B32),Pattern!$D32&gt;0,Pattern!$B32&lt;='Overhead Calc.'!L$1),Pattern!$G32,"")</f>
      </c>
      <c r="M32">
        <f>IF(AND(ISNUMBER(Pattern!$B32),Pattern!$D32&gt;0,Pattern!$B32&lt;='Overhead Calc.'!M$1),Pattern!$G32,"")</f>
      </c>
      <c r="N32">
        <f>IF(AND(ISNUMBER(Pattern!$B32),Pattern!$D32&gt;0,Pattern!$B32&lt;='Overhead Calc.'!N$1),Pattern!$G32,"")</f>
      </c>
      <c r="O32">
        <f>IF(AND(ISNUMBER(Pattern!$B32),Pattern!$D32&gt;0,Pattern!$B32&lt;='Overhead Calc.'!O$1),Pattern!$G32,"")</f>
      </c>
      <c r="P32">
        <f>IF(AND(ISNUMBER(Pattern!$B32),Pattern!$D32&gt;0,Pattern!$B32&lt;='Overhead Calc.'!P$1),Pattern!$G32,"")</f>
      </c>
      <c r="Q32">
        <f>IF(AND(ISNUMBER(Pattern!$B32),Pattern!$D32&gt;0,Pattern!$B32&lt;='Overhead Calc.'!Q$1),Pattern!$G32,"")</f>
      </c>
      <c r="R32">
        <f>IF(AND(ISNUMBER(Pattern!$B32),Pattern!$D32&gt;0,Pattern!$B32&lt;='Overhead Calc.'!R$1),Pattern!$G32,"")</f>
      </c>
      <c r="S32">
        <f>IF(AND(ISNUMBER(Pattern!$B32),Pattern!$D32&gt;0,Pattern!$B32&lt;='Overhead Calc.'!S$1),Pattern!$G32,"")</f>
      </c>
      <c r="T32">
        <f>IF(AND(ISNUMBER(Pattern!$B32),Pattern!$D32&gt;0,Pattern!$B32&lt;='Overhead Calc.'!T$1),Pattern!$G32,"")</f>
      </c>
      <c r="U32">
        <f>IF(AND(ISNUMBER(Pattern!$C32),Pattern!$D32&gt;0,Pattern!$C32&lt;='Overhead Calc.'!U$1),Pattern!$G32,"")</f>
      </c>
      <c r="V32">
        <f>IF(AND(ISNUMBER(Pattern!$C32),Pattern!$D32&gt;0,Pattern!$C32&lt;='Overhead Calc.'!V$1),Pattern!$G32,"")</f>
      </c>
      <c r="W32">
        <f>IF(AND(ISNUMBER(Pattern!$C32),Pattern!$D32&gt;0,Pattern!$C32&lt;='Overhead Calc.'!W$1),Pattern!$G32,"")</f>
      </c>
      <c r="X32">
        <f>IF(AND(ISNUMBER(Pattern!$C32),Pattern!$D32&gt;0,Pattern!$C32&lt;='Overhead Calc.'!X$1),Pattern!$G32,"")</f>
      </c>
      <c r="Y32">
        <f>IF(AND(ISNUMBER(Pattern!$C32),Pattern!$D32&gt;0,Pattern!$C32&lt;='Overhead Calc.'!Y$1),Pattern!$G32,"")</f>
      </c>
      <c r="Z32">
        <f>IF(AND(ISNUMBER(Pattern!$C32),Pattern!$D32&gt;0,Pattern!$C32&lt;='Overhead Calc.'!Z$1),Pattern!$G32,"")</f>
      </c>
      <c r="AA32">
        <f>IF(AND(ISNUMBER(Pattern!$C32),Pattern!$D32&gt;0,Pattern!$C32&lt;='Overhead Calc.'!AA$1),Pattern!$G32,"")</f>
      </c>
      <c r="AB32">
        <f>IF(AND(ISNUMBER(Pattern!$C32),Pattern!$D32&gt;0,Pattern!$C32&lt;='Overhead Calc.'!AB$1),Pattern!$G32,"")</f>
      </c>
      <c r="AC32">
        <f>IF(AND(ISNUMBER(Pattern!$C32),Pattern!$D32&gt;0,Pattern!$C32&lt;='Overhead Calc.'!AC$1),Pattern!$G32,"")</f>
      </c>
      <c r="AD32">
        <f>IF(AND(ISNUMBER(Pattern!$C32),Pattern!$D32&gt;0,Pattern!$C32&lt;='Overhead Calc.'!AD$1),Pattern!$G32,"")</f>
      </c>
      <c r="AE32">
        <f>IF(AND(ISNUMBER(Pattern!$C32),Pattern!$D32&gt;0,Pattern!$C32&lt;='Overhead Calc.'!AE$1),Pattern!$G32,"")</f>
      </c>
      <c r="AF32">
        <f>IF(AND(ISNUMBER(Pattern!$C32),Pattern!$D32&gt;0,Pattern!$C32&lt;='Overhead Calc.'!AF$1),Pattern!$G32,"")</f>
      </c>
      <c r="AG32">
        <f>IF(AND(ISNUMBER(Pattern!$C32),Pattern!$D32&gt;0,Pattern!$C32&lt;='Overhead Calc.'!AG$1),Pattern!$G32,"")</f>
      </c>
      <c r="AH32">
        <f>IF(AND(ISNUMBER(Pattern!$C32),Pattern!$D32&gt;0,Pattern!$C32&lt;='Overhead Calc.'!AH$1),Pattern!$G32,"")</f>
      </c>
      <c r="AI32">
        <f>IF(AND(ISNUMBER(Pattern!$C32),Pattern!$D32&gt;0,Pattern!$C32&lt;='Overhead Calc.'!AI$1),Pattern!$G32,"")</f>
      </c>
      <c r="AJ32">
        <f>IF(AND(ISNUMBER(Pattern!$C32),Pattern!$D32&gt;0,Pattern!$C32&lt;='Overhead Calc.'!AJ$1),Pattern!$G32,"")</f>
      </c>
      <c r="AK32">
        <f>IF(AND(ISNUMBER(Pattern!$C32),Pattern!$D32&gt;0,Pattern!$C32&lt;='Overhead Calc.'!AK$1),Pattern!$G32,"")</f>
      </c>
      <c r="AL32">
        <f>IF(AND(ISNUMBER(Pattern!$C32),Pattern!$D32&gt;0,Pattern!$C32&lt;='Overhead Calc.'!AL$1),Pattern!$G32,"")</f>
      </c>
    </row>
    <row r="33" spans="1:38" ht="12.75">
      <c r="A33">
        <v>2</v>
      </c>
      <c r="B33">
        <f>IF(AND(ISNUMBER(Pattern!$B33),Pattern!$D33&gt;0,Pattern!$B33&lt;='Overhead Calc.'!B$1),Pattern!$G33,"")</f>
        <v>11.8</v>
      </c>
      <c r="C33">
        <f>IF(AND(ISNUMBER(Pattern!$B33),Pattern!$D33&gt;0,Pattern!$B33&lt;='Overhead Calc.'!C$1),Pattern!$G33,"")</f>
        <v>11.8</v>
      </c>
      <c r="D33">
        <f>IF(AND(ISNUMBER(Pattern!$B33),Pattern!$D33&gt;0,Pattern!$B33&lt;='Overhead Calc.'!D$1),Pattern!$G33,"")</f>
        <v>11.8</v>
      </c>
      <c r="E33">
        <f>IF(AND(ISNUMBER(Pattern!$B33),Pattern!$D33&gt;0,Pattern!$B33&lt;='Overhead Calc.'!E$1),Pattern!$G33,"")</f>
        <v>11.8</v>
      </c>
      <c r="F33">
        <f>IF(AND(ISNUMBER(Pattern!$B33),Pattern!$D33&gt;0,Pattern!$B33&lt;='Overhead Calc.'!F$1),Pattern!$G33,"")</f>
        <v>11.8</v>
      </c>
      <c r="G33">
        <f>IF(AND(ISNUMBER(Pattern!$B33),Pattern!$D33&gt;0,Pattern!$B33&lt;='Overhead Calc.'!G$1),Pattern!$G33,"")</f>
        <v>11.8</v>
      </c>
      <c r="H33">
        <f>IF(AND(ISNUMBER(Pattern!$B33),Pattern!$D33&gt;0,Pattern!$B33&lt;='Overhead Calc.'!H$1),Pattern!$G33,"")</f>
        <v>11.8</v>
      </c>
      <c r="I33">
        <f>IF(AND(ISNUMBER(Pattern!$B33),Pattern!$D33&gt;0,Pattern!$B33&lt;='Overhead Calc.'!I$1),Pattern!$G33,"")</f>
        <v>11.8</v>
      </c>
      <c r="J33">
        <f>IF(AND(ISNUMBER(Pattern!$B33),Pattern!$D33&gt;0,Pattern!$B33&lt;='Overhead Calc.'!J$1),Pattern!$G33,"")</f>
        <v>11.8</v>
      </c>
      <c r="K33">
        <f>IF(AND(ISNUMBER(Pattern!$B33),Pattern!$D33&gt;0,Pattern!$B33&lt;='Overhead Calc.'!K$1),Pattern!$G33,"")</f>
        <v>11.8</v>
      </c>
      <c r="L33">
        <f>IF(AND(ISNUMBER(Pattern!$B33),Pattern!$D33&gt;0,Pattern!$B33&lt;='Overhead Calc.'!L$1),Pattern!$G33,"")</f>
        <v>11.8</v>
      </c>
      <c r="M33">
        <f>IF(AND(ISNUMBER(Pattern!$B33),Pattern!$D33&gt;0,Pattern!$B33&lt;='Overhead Calc.'!M$1),Pattern!$G33,"")</f>
        <v>11.8</v>
      </c>
      <c r="N33">
        <f>IF(AND(ISNUMBER(Pattern!$B33),Pattern!$D33&gt;0,Pattern!$B33&lt;='Overhead Calc.'!N$1),Pattern!$G33,"")</f>
        <v>11.8</v>
      </c>
      <c r="O33">
        <f>IF(AND(ISNUMBER(Pattern!$B33),Pattern!$D33&gt;0,Pattern!$B33&lt;='Overhead Calc.'!O$1),Pattern!$G33,"")</f>
        <v>11.8</v>
      </c>
      <c r="P33">
        <f>IF(AND(ISNUMBER(Pattern!$B33),Pattern!$D33&gt;0,Pattern!$B33&lt;='Overhead Calc.'!P$1),Pattern!$G33,"")</f>
        <v>11.8</v>
      </c>
      <c r="Q33">
        <f>IF(AND(ISNUMBER(Pattern!$B33),Pattern!$D33&gt;0,Pattern!$B33&lt;='Overhead Calc.'!Q$1),Pattern!$G33,"")</f>
        <v>11.8</v>
      </c>
      <c r="R33">
        <f>IF(AND(ISNUMBER(Pattern!$B33),Pattern!$D33&gt;0,Pattern!$B33&lt;='Overhead Calc.'!R$1),Pattern!$G33,"")</f>
        <v>11.8</v>
      </c>
      <c r="S33">
        <f>IF(AND(ISNUMBER(Pattern!$B33),Pattern!$D33&gt;0,Pattern!$B33&lt;='Overhead Calc.'!S$1),Pattern!$G33,"")</f>
        <v>11.8</v>
      </c>
      <c r="T33">
        <f>IF(AND(ISNUMBER(Pattern!$B33),Pattern!$D33&gt;0,Pattern!$B33&lt;='Overhead Calc.'!T$1),Pattern!$G33,"")</f>
        <v>11.8</v>
      </c>
      <c r="U33">
        <f>IF(AND(ISNUMBER(Pattern!$C33),Pattern!$D33&gt;0,Pattern!$C33&lt;='Overhead Calc.'!U$1),Pattern!$G33,"")</f>
        <v>11.8</v>
      </c>
      <c r="V33">
        <f>IF(AND(ISNUMBER(Pattern!$C33),Pattern!$D33&gt;0,Pattern!$C33&lt;='Overhead Calc.'!V$1),Pattern!$G33,"")</f>
        <v>11.8</v>
      </c>
      <c r="W33">
        <f>IF(AND(ISNUMBER(Pattern!$C33),Pattern!$D33&gt;0,Pattern!$C33&lt;='Overhead Calc.'!W$1),Pattern!$G33,"")</f>
        <v>11.8</v>
      </c>
      <c r="X33">
        <f>IF(AND(ISNUMBER(Pattern!$C33),Pattern!$D33&gt;0,Pattern!$C33&lt;='Overhead Calc.'!X$1),Pattern!$G33,"")</f>
        <v>11.8</v>
      </c>
      <c r="Y33">
        <f>IF(AND(ISNUMBER(Pattern!$C33),Pattern!$D33&gt;0,Pattern!$C33&lt;='Overhead Calc.'!Y$1),Pattern!$G33,"")</f>
        <v>11.8</v>
      </c>
      <c r="Z33">
        <f>IF(AND(ISNUMBER(Pattern!$C33),Pattern!$D33&gt;0,Pattern!$C33&lt;='Overhead Calc.'!Z$1),Pattern!$G33,"")</f>
        <v>11.8</v>
      </c>
      <c r="AA33">
        <f>IF(AND(ISNUMBER(Pattern!$C33),Pattern!$D33&gt;0,Pattern!$C33&lt;='Overhead Calc.'!AA$1),Pattern!$G33,"")</f>
        <v>11.8</v>
      </c>
      <c r="AB33">
        <f>IF(AND(ISNUMBER(Pattern!$C33),Pattern!$D33&gt;0,Pattern!$C33&lt;='Overhead Calc.'!AB$1),Pattern!$G33,"")</f>
        <v>11.8</v>
      </c>
      <c r="AC33">
        <f>IF(AND(ISNUMBER(Pattern!$C33),Pattern!$D33&gt;0,Pattern!$C33&lt;='Overhead Calc.'!AC$1),Pattern!$G33,"")</f>
        <v>11.8</v>
      </c>
      <c r="AD33">
        <f>IF(AND(ISNUMBER(Pattern!$C33),Pattern!$D33&gt;0,Pattern!$C33&lt;='Overhead Calc.'!AD$1),Pattern!$G33,"")</f>
        <v>11.8</v>
      </c>
      <c r="AE33">
        <f>IF(AND(ISNUMBER(Pattern!$C33),Pattern!$D33&gt;0,Pattern!$C33&lt;='Overhead Calc.'!AE$1),Pattern!$G33,"")</f>
        <v>11.8</v>
      </c>
      <c r="AF33">
        <f>IF(AND(ISNUMBER(Pattern!$C33),Pattern!$D33&gt;0,Pattern!$C33&lt;='Overhead Calc.'!AF$1),Pattern!$G33,"")</f>
        <v>11.8</v>
      </c>
      <c r="AG33">
        <f>IF(AND(ISNUMBER(Pattern!$C33),Pattern!$D33&gt;0,Pattern!$C33&lt;='Overhead Calc.'!AG$1),Pattern!$G33,"")</f>
        <v>11.8</v>
      </c>
      <c r="AH33">
        <f>IF(AND(ISNUMBER(Pattern!$C33),Pattern!$D33&gt;0,Pattern!$C33&lt;='Overhead Calc.'!AH$1),Pattern!$G33,"")</f>
        <v>11.8</v>
      </c>
      <c r="AI33">
        <f>IF(AND(ISNUMBER(Pattern!$C33),Pattern!$D33&gt;0,Pattern!$C33&lt;='Overhead Calc.'!AI$1),Pattern!$G33,"")</f>
        <v>11.8</v>
      </c>
      <c r="AJ33">
        <f>IF(AND(ISNUMBER(Pattern!$C33),Pattern!$D33&gt;0,Pattern!$C33&lt;='Overhead Calc.'!AJ$1),Pattern!$G33,"")</f>
        <v>11.8</v>
      </c>
      <c r="AK33">
        <f>IF(AND(ISNUMBER(Pattern!$C33),Pattern!$D33&gt;0,Pattern!$C33&lt;='Overhead Calc.'!AK$1),Pattern!$G33,"")</f>
        <v>11.8</v>
      </c>
      <c r="AL33">
        <f>IF(AND(ISNUMBER(Pattern!$C33),Pattern!$D33&gt;0,Pattern!$C33&lt;='Overhead Calc.'!AL$1),Pattern!$G33,"")</f>
        <v>11.8</v>
      </c>
    </row>
    <row r="34" spans="1:38" ht="12.75">
      <c r="A34">
        <v>3</v>
      </c>
      <c r="B34">
        <f>IF(AND(ISNUMBER(Pattern!$B34),Pattern!$D34&gt;0,Pattern!$B34&lt;='Overhead Calc.'!B$1),Pattern!$G34,"")</f>
      </c>
      <c r="C34">
        <f>IF(AND(ISNUMBER(Pattern!$B34),Pattern!$D34&gt;0,Pattern!$B34&lt;='Overhead Calc.'!C$1),Pattern!$G34,"")</f>
      </c>
      <c r="D34">
        <f>IF(AND(ISNUMBER(Pattern!$B34),Pattern!$D34&gt;0,Pattern!$B34&lt;='Overhead Calc.'!D$1),Pattern!$G34,"")</f>
      </c>
      <c r="E34">
        <f>IF(AND(ISNUMBER(Pattern!$B34),Pattern!$D34&gt;0,Pattern!$B34&lt;='Overhead Calc.'!E$1),Pattern!$G34,"")</f>
      </c>
      <c r="F34">
        <f>IF(AND(ISNUMBER(Pattern!$B34),Pattern!$D34&gt;0,Pattern!$B34&lt;='Overhead Calc.'!F$1),Pattern!$G34,"")</f>
      </c>
      <c r="G34">
        <f>IF(AND(ISNUMBER(Pattern!$B34),Pattern!$D34&gt;0,Pattern!$B34&lt;='Overhead Calc.'!G$1),Pattern!$G34,"")</f>
      </c>
      <c r="H34">
        <f>IF(AND(ISNUMBER(Pattern!$B34),Pattern!$D34&gt;0,Pattern!$B34&lt;='Overhead Calc.'!H$1),Pattern!$G34,"")</f>
      </c>
      <c r="I34">
        <f>IF(AND(ISNUMBER(Pattern!$B34),Pattern!$D34&gt;0,Pattern!$B34&lt;='Overhead Calc.'!I$1),Pattern!$G34,"")</f>
      </c>
      <c r="J34">
        <f>IF(AND(ISNUMBER(Pattern!$B34),Pattern!$D34&gt;0,Pattern!$B34&lt;='Overhead Calc.'!J$1),Pattern!$G34,"")</f>
      </c>
      <c r="K34">
        <f>IF(AND(ISNUMBER(Pattern!$B34),Pattern!$D34&gt;0,Pattern!$B34&lt;='Overhead Calc.'!K$1),Pattern!$G34,"")</f>
      </c>
      <c r="L34">
        <f>IF(AND(ISNUMBER(Pattern!$B34),Pattern!$D34&gt;0,Pattern!$B34&lt;='Overhead Calc.'!L$1),Pattern!$G34,"")</f>
      </c>
      <c r="M34">
        <f>IF(AND(ISNUMBER(Pattern!$B34),Pattern!$D34&gt;0,Pattern!$B34&lt;='Overhead Calc.'!M$1),Pattern!$G34,"")</f>
      </c>
      <c r="N34">
        <f>IF(AND(ISNUMBER(Pattern!$B34),Pattern!$D34&gt;0,Pattern!$B34&lt;='Overhead Calc.'!N$1),Pattern!$G34,"")</f>
      </c>
      <c r="O34">
        <f>IF(AND(ISNUMBER(Pattern!$B34),Pattern!$D34&gt;0,Pattern!$B34&lt;='Overhead Calc.'!O$1),Pattern!$G34,"")</f>
      </c>
      <c r="P34">
        <f>IF(AND(ISNUMBER(Pattern!$B34),Pattern!$D34&gt;0,Pattern!$B34&lt;='Overhead Calc.'!P$1),Pattern!$G34,"")</f>
      </c>
      <c r="Q34">
        <f>IF(AND(ISNUMBER(Pattern!$B34),Pattern!$D34&gt;0,Pattern!$B34&lt;='Overhead Calc.'!Q$1),Pattern!$G34,"")</f>
      </c>
      <c r="R34">
        <f>IF(AND(ISNUMBER(Pattern!$B34),Pattern!$D34&gt;0,Pattern!$B34&lt;='Overhead Calc.'!R$1),Pattern!$G34,"")</f>
      </c>
      <c r="S34">
        <f>IF(AND(ISNUMBER(Pattern!$B34),Pattern!$D34&gt;0,Pattern!$B34&lt;='Overhead Calc.'!S$1),Pattern!$G34,"")</f>
      </c>
      <c r="T34">
        <f>IF(AND(ISNUMBER(Pattern!$B34),Pattern!$D34&gt;0,Pattern!$B34&lt;='Overhead Calc.'!T$1),Pattern!$G34,"")</f>
      </c>
      <c r="U34">
        <f>IF(AND(ISNUMBER(Pattern!$C34),Pattern!$D34&gt;0,Pattern!$C34&lt;='Overhead Calc.'!U$1),Pattern!$G34,"")</f>
      </c>
      <c r="V34">
        <f>IF(AND(ISNUMBER(Pattern!$C34),Pattern!$D34&gt;0,Pattern!$C34&lt;='Overhead Calc.'!V$1),Pattern!$G34,"")</f>
      </c>
      <c r="W34">
        <f>IF(AND(ISNUMBER(Pattern!$C34),Pattern!$D34&gt;0,Pattern!$C34&lt;='Overhead Calc.'!W$1),Pattern!$G34,"")</f>
      </c>
      <c r="X34">
        <f>IF(AND(ISNUMBER(Pattern!$C34),Pattern!$D34&gt;0,Pattern!$C34&lt;='Overhead Calc.'!X$1),Pattern!$G34,"")</f>
      </c>
      <c r="Y34">
        <f>IF(AND(ISNUMBER(Pattern!$C34),Pattern!$D34&gt;0,Pattern!$C34&lt;='Overhead Calc.'!Y$1),Pattern!$G34,"")</f>
      </c>
      <c r="Z34">
        <f>IF(AND(ISNUMBER(Pattern!$C34),Pattern!$D34&gt;0,Pattern!$C34&lt;='Overhead Calc.'!Z$1),Pattern!$G34,"")</f>
      </c>
      <c r="AA34">
        <f>IF(AND(ISNUMBER(Pattern!$C34),Pattern!$D34&gt;0,Pattern!$C34&lt;='Overhead Calc.'!AA$1),Pattern!$G34,"")</f>
      </c>
      <c r="AB34">
        <f>IF(AND(ISNUMBER(Pattern!$C34),Pattern!$D34&gt;0,Pattern!$C34&lt;='Overhead Calc.'!AB$1),Pattern!$G34,"")</f>
      </c>
      <c r="AC34">
        <f>IF(AND(ISNUMBER(Pattern!$C34),Pattern!$D34&gt;0,Pattern!$C34&lt;='Overhead Calc.'!AC$1),Pattern!$G34,"")</f>
      </c>
      <c r="AD34">
        <f>IF(AND(ISNUMBER(Pattern!$C34),Pattern!$D34&gt;0,Pattern!$C34&lt;='Overhead Calc.'!AD$1),Pattern!$G34,"")</f>
      </c>
      <c r="AE34">
        <f>IF(AND(ISNUMBER(Pattern!$C34),Pattern!$D34&gt;0,Pattern!$C34&lt;='Overhead Calc.'!AE$1),Pattern!$G34,"")</f>
      </c>
      <c r="AF34">
        <f>IF(AND(ISNUMBER(Pattern!$C34),Pattern!$D34&gt;0,Pattern!$C34&lt;='Overhead Calc.'!AF$1),Pattern!$G34,"")</f>
      </c>
      <c r="AG34">
        <f>IF(AND(ISNUMBER(Pattern!$C34),Pattern!$D34&gt;0,Pattern!$C34&lt;='Overhead Calc.'!AG$1),Pattern!$G34,"")</f>
      </c>
      <c r="AH34">
        <f>IF(AND(ISNUMBER(Pattern!$C34),Pattern!$D34&gt;0,Pattern!$C34&lt;='Overhead Calc.'!AH$1),Pattern!$G34,"")</f>
      </c>
      <c r="AI34">
        <f>IF(AND(ISNUMBER(Pattern!$C34),Pattern!$D34&gt;0,Pattern!$C34&lt;='Overhead Calc.'!AI$1),Pattern!$G34,"")</f>
      </c>
      <c r="AJ34">
        <f>IF(AND(ISNUMBER(Pattern!$C34),Pattern!$D34&gt;0,Pattern!$C34&lt;='Overhead Calc.'!AJ$1),Pattern!$G34,"")</f>
      </c>
      <c r="AK34">
        <f>IF(AND(ISNUMBER(Pattern!$C34),Pattern!$D34&gt;0,Pattern!$C34&lt;='Overhead Calc.'!AK$1),Pattern!$G34,"")</f>
      </c>
      <c r="AL34">
        <f>IF(AND(ISNUMBER(Pattern!$C34),Pattern!$D34&gt;0,Pattern!$C34&lt;='Overhead Calc.'!AL$1),Pattern!$G34,"")</f>
      </c>
    </row>
    <row r="35" spans="1:38" ht="12.75">
      <c r="A35">
        <v>4</v>
      </c>
      <c r="B35">
        <f>IF(AND(ISNUMBER(Pattern!$B35),Pattern!$D35&gt;0,Pattern!$B35&lt;='Overhead Calc.'!B$1),Pattern!$G35,"")</f>
      </c>
      <c r="C35">
        <f>IF(AND(ISNUMBER(Pattern!$B35),Pattern!$D35&gt;0,Pattern!$B35&lt;='Overhead Calc.'!C$1),Pattern!$G35,"")</f>
      </c>
      <c r="D35">
        <f>IF(AND(ISNUMBER(Pattern!$B35),Pattern!$D35&gt;0,Pattern!$B35&lt;='Overhead Calc.'!D$1),Pattern!$G35,"")</f>
      </c>
      <c r="E35">
        <f>IF(AND(ISNUMBER(Pattern!$B35),Pattern!$D35&gt;0,Pattern!$B35&lt;='Overhead Calc.'!E$1),Pattern!$G35,"")</f>
      </c>
      <c r="F35">
        <f>IF(AND(ISNUMBER(Pattern!$B35),Pattern!$D35&gt;0,Pattern!$B35&lt;='Overhead Calc.'!F$1),Pattern!$G35,"")</f>
      </c>
      <c r="G35">
        <f>IF(AND(ISNUMBER(Pattern!$B35),Pattern!$D35&gt;0,Pattern!$B35&lt;='Overhead Calc.'!G$1),Pattern!$G35,"")</f>
      </c>
      <c r="H35">
        <f>IF(AND(ISNUMBER(Pattern!$B35),Pattern!$D35&gt;0,Pattern!$B35&lt;='Overhead Calc.'!H$1),Pattern!$G35,"")</f>
      </c>
      <c r="I35">
        <f>IF(AND(ISNUMBER(Pattern!$B35),Pattern!$D35&gt;0,Pattern!$B35&lt;='Overhead Calc.'!I$1),Pattern!$G35,"")</f>
      </c>
      <c r="J35">
        <f>IF(AND(ISNUMBER(Pattern!$B35),Pattern!$D35&gt;0,Pattern!$B35&lt;='Overhead Calc.'!J$1),Pattern!$G35,"")</f>
      </c>
      <c r="K35">
        <f>IF(AND(ISNUMBER(Pattern!$B35),Pattern!$D35&gt;0,Pattern!$B35&lt;='Overhead Calc.'!K$1),Pattern!$G35,"")</f>
      </c>
      <c r="L35">
        <f>IF(AND(ISNUMBER(Pattern!$B35),Pattern!$D35&gt;0,Pattern!$B35&lt;='Overhead Calc.'!L$1),Pattern!$G35,"")</f>
      </c>
      <c r="M35">
        <f>IF(AND(ISNUMBER(Pattern!$B35),Pattern!$D35&gt;0,Pattern!$B35&lt;='Overhead Calc.'!M$1),Pattern!$G35,"")</f>
      </c>
      <c r="N35">
        <f>IF(AND(ISNUMBER(Pattern!$B35),Pattern!$D35&gt;0,Pattern!$B35&lt;='Overhead Calc.'!N$1),Pattern!$G35,"")</f>
      </c>
      <c r="O35">
        <f>IF(AND(ISNUMBER(Pattern!$B35),Pattern!$D35&gt;0,Pattern!$B35&lt;='Overhead Calc.'!O$1),Pattern!$G35,"")</f>
      </c>
      <c r="P35">
        <f>IF(AND(ISNUMBER(Pattern!$B35),Pattern!$D35&gt;0,Pattern!$B35&lt;='Overhead Calc.'!P$1),Pattern!$G35,"")</f>
      </c>
      <c r="Q35">
        <f>IF(AND(ISNUMBER(Pattern!$B35),Pattern!$D35&gt;0,Pattern!$B35&lt;='Overhead Calc.'!Q$1),Pattern!$G35,"")</f>
      </c>
      <c r="R35">
        <f>IF(AND(ISNUMBER(Pattern!$B35),Pattern!$D35&gt;0,Pattern!$B35&lt;='Overhead Calc.'!R$1),Pattern!$G35,"")</f>
      </c>
      <c r="S35">
        <f>IF(AND(ISNUMBER(Pattern!$B35),Pattern!$D35&gt;0,Pattern!$B35&lt;='Overhead Calc.'!S$1),Pattern!$G35,"")</f>
      </c>
      <c r="T35">
        <f>IF(AND(ISNUMBER(Pattern!$B35),Pattern!$D35&gt;0,Pattern!$B35&lt;='Overhead Calc.'!T$1),Pattern!$G35,"")</f>
      </c>
      <c r="U35">
        <f>IF(AND(ISNUMBER(Pattern!$C35),Pattern!$D35&gt;0,Pattern!$C35&lt;='Overhead Calc.'!U$1),Pattern!$G35,"")</f>
      </c>
      <c r="V35">
        <f>IF(AND(ISNUMBER(Pattern!$C35),Pattern!$D35&gt;0,Pattern!$C35&lt;='Overhead Calc.'!V$1),Pattern!$G35,"")</f>
      </c>
      <c r="W35">
        <f>IF(AND(ISNUMBER(Pattern!$C35),Pattern!$D35&gt;0,Pattern!$C35&lt;='Overhead Calc.'!W$1),Pattern!$G35,"")</f>
      </c>
      <c r="X35">
        <f>IF(AND(ISNUMBER(Pattern!$C35),Pattern!$D35&gt;0,Pattern!$C35&lt;='Overhead Calc.'!X$1),Pattern!$G35,"")</f>
      </c>
      <c r="Y35">
        <f>IF(AND(ISNUMBER(Pattern!$C35),Pattern!$D35&gt;0,Pattern!$C35&lt;='Overhead Calc.'!Y$1),Pattern!$G35,"")</f>
      </c>
      <c r="Z35">
        <f>IF(AND(ISNUMBER(Pattern!$C35),Pattern!$D35&gt;0,Pattern!$C35&lt;='Overhead Calc.'!Z$1),Pattern!$G35,"")</f>
      </c>
      <c r="AA35">
        <f>IF(AND(ISNUMBER(Pattern!$C35),Pattern!$D35&gt;0,Pattern!$C35&lt;='Overhead Calc.'!AA$1),Pattern!$G35,"")</f>
      </c>
      <c r="AB35">
        <f>IF(AND(ISNUMBER(Pattern!$C35),Pattern!$D35&gt;0,Pattern!$C35&lt;='Overhead Calc.'!AB$1),Pattern!$G35,"")</f>
      </c>
      <c r="AC35">
        <f>IF(AND(ISNUMBER(Pattern!$C35),Pattern!$D35&gt;0,Pattern!$C35&lt;='Overhead Calc.'!AC$1),Pattern!$G35,"")</f>
      </c>
      <c r="AD35">
        <f>IF(AND(ISNUMBER(Pattern!$C35),Pattern!$D35&gt;0,Pattern!$C35&lt;='Overhead Calc.'!AD$1),Pattern!$G35,"")</f>
      </c>
      <c r="AE35">
        <f>IF(AND(ISNUMBER(Pattern!$C35),Pattern!$D35&gt;0,Pattern!$C35&lt;='Overhead Calc.'!AE$1),Pattern!$G35,"")</f>
      </c>
      <c r="AF35">
        <f>IF(AND(ISNUMBER(Pattern!$C35),Pattern!$D35&gt;0,Pattern!$C35&lt;='Overhead Calc.'!AF$1),Pattern!$G35,"")</f>
      </c>
      <c r="AG35">
        <f>IF(AND(ISNUMBER(Pattern!$C35),Pattern!$D35&gt;0,Pattern!$C35&lt;='Overhead Calc.'!AG$1),Pattern!$G35,"")</f>
      </c>
      <c r="AH35">
        <f>IF(AND(ISNUMBER(Pattern!$C35),Pattern!$D35&gt;0,Pattern!$C35&lt;='Overhead Calc.'!AH$1),Pattern!$G35,"")</f>
      </c>
      <c r="AI35">
        <f>IF(AND(ISNUMBER(Pattern!$C35),Pattern!$D35&gt;0,Pattern!$C35&lt;='Overhead Calc.'!AI$1),Pattern!$G35,"")</f>
      </c>
      <c r="AJ35">
        <f>IF(AND(ISNUMBER(Pattern!$C35),Pattern!$D35&gt;0,Pattern!$C35&lt;='Overhead Calc.'!AJ$1),Pattern!$G35,"")</f>
      </c>
      <c r="AK35">
        <f>IF(AND(ISNUMBER(Pattern!$C35),Pattern!$D35&gt;0,Pattern!$C35&lt;='Overhead Calc.'!AK$1),Pattern!$G35,"")</f>
      </c>
      <c r="AL35">
        <f>IF(AND(ISNUMBER(Pattern!$C35),Pattern!$D35&gt;0,Pattern!$C35&lt;='Overhead Calc.'!AL$1),Pattern!$G35,"")</f>
      </c>
    </row>
    <row r="36" spans="1:38" ht="12.75">
      <c r="A36">
        <v>5</v>
      </c>
      <c r="B36">
        <f>IF(AND(ISNUMBER(Pattern!$B36),Pattern!$D36&gt;0,Pattern!$B36&lt;='Overhead Calc.'!B$1),Pattern!$G36,"")</f>
      </c>
      <c r="C36">
        <f>IF(AND(ISNUMBER(Pattern!$B36),Pattern!$D36&gt;0,Pattern!$B36&lt;='Overhead Calc.'!C$1),Pattern!$G36,"")</f>
      </c>
      <c r="D36">
        <f>IF(AND(ISNUMBER(Pattern!$B36),Pattern!$D36&gt;0,Pattern!$B36&lt;='Overhead Calc.'!D$1),Pattern!$G36,"")</f>
      </c>
      <c r="E36">
        <f>IF(AND(ISNUMBER(Pattern!$B36),Pattern!$D36&gt;0,Pattern!$B36&lt;='Overhead Calc.'!E$1),Pattern!$G36,"")</f>
      </c>
      <c r="F36">
        <f>IF(AND(ISNUMBER(Pattern!$B36),Pattern!$D36&gt;0,Pattern!$B36&lt;='Overhead Calc.'!F$1),Pattern!$G36,"")</f>
      </c>
      <c r="G36">
        <f>IF(AND(ISNUMBER(Pattern!$B36),Pattern!$D36&gt;0,Pattern!$B36&lt;='Overhead Calc.'!G$1),Pattern!$G36,"")</f>
      </c>
      <c r="H36">
        <f>IF(AND(ISNUMBER(Pattern!$B36),Pattern!$D36&gt;0,Pattern!$B36&lt;='Overhead Calc.'!H$1),Pattern!$G36,"")</f>
      </c>
      <c r="I36">
        <f>IF(AND(ISNUMBER(Pattern!$B36),Pattern!$D36&gt;0,Pattern!$B36&lt;='Overhead Calc.'!I$1),Pattern!$G36,"")</f>
      </c>
      <c r="J36">
        <f>IF(AND(ISNUMBER(Pattern!$B36),Pattern!$D36&gt;0,Pattern!$B36&lt;='Overhead Calc.'!J$1),Pattern!$G36,"")</f>
      </c>
      <c r="K36">
        <f>IF(AND(ISNUMBER(Pattern!$B36),Pattern!$D36&gt;0,Pattern!$B36&lt;='Overhead Calc.'!K$1),Pattern!$G36,"")</f>
      </c>
      <c r="L36">
        <f>IF(AND(ISNUMBER(Pattern!$B36),Pattern!$D36&gt;0,Pattern!$B36&lt;='Overhead Calc.'!L$1),Pattern!$G36,"")</f>
      </c>
      <c r="M36">
        <f>IF(AND(ISNUMBER(Pattern!$B36),Pattern!$D36&gt;0,Pattern!$B36&lt;='Overhead Calc.'!M$1),Pattern!$G36,"")</f>
      </c>
      <c r="N36">
        <f>IF(AND(ISNUMBER(Pattern!$B36),Pattern!$D36&gt;0,Pattern!$B36&lt;='Overhead Calc.'!N$1),Pattern!$G36,"")</f>
      </c>
      <c r="O36">
        <f>IF(AND(ISNUMBER(Pattern!$B36),Pattern!$D36&gt;0,Pattern!$B36&lt;='Overhead Calc.'!O$1),Pattern!$G36,"")</f>
      </c>
      <c r="P36">
        <f>IF(AND(ISNUMBER(Pattern!$B36),Pattern!$D36&gt;0,Pattern!$B36&lt;='Overhead Calc.'!P$1),Pattern!$G36,"")</f>
      </c>
      <c r="Q36">
        <f>IF(AND(ISNUMBER(Pattern!$B36),Pattern!$D36&gt;0,Pattern!$B36&lt;='Overhead Calc.'!Q$1),Pattern!$G36,"")</f>
      </c>
      <c r="R36">
        <f>IF(AND(ISNUMBER(Pattern!$B36),Pattern!$D36&gt;0,Pattern!$B36&lt;='Overhead Calc.'!R$1),Pattern!$G36,"")</f>
      </c>
      <c r="S36">
        <f>IF(AND(ISNUMBER(Pattern!$B36),Pattern!$D36&gt;0,Pattern!$B36&lt;='Overhead Calc.'!S$1),Pattern!$G36,"")</f>
      </c>
      <c r="T36">
        <f>IF(AND(ISNUMBER(Pattern!$B36),Pattern!$D36&gt;0,Pattern!$B36&lt;='Overhead Calc.'!T$1),Pattern!$G36,"")</f>
      </c>
      <c r="U36">
        <f>IF(AND(ISNUMBER(Pattern!$C36),Pattern!$D36&gt;0,Pattern!$C36&lt;='Overhead Calc.'!U$1),Pattern!$G36,"")</f>
      </c>
      <c r="V36">
        <f>IF(AND(ISNUMBER(Pattern!$C36),Pattern!$D36&gt;0,Pattern!$C36&lt;='Overhead Calc.'!V$1),Pattern!$G36,"")</f>
      </c>
      <c r="W36">
        <f>IF(AND(ISNUMBER(Pattern!$C36),Pattern!$D36&gt;0,Pattern!$C36&lt;='Overhead Calc.'!W$1),Pattern!$G36,"")</f>
      </c>
      <c r="X36">
        <f>IF(AND(ISNUMBER(Pattern!$C36),Pattern!$D36&gt;0,Pattern!$C36&lt;='Overhead Calc.'!X$1),Pattern!$G36,"")</f>
      </c>
      <c r="Y36">
        <f>IF(AND(ISNUMBER(Pattern!$C36),Pattern!$D36&gt;0,Pattern!$C36&lt;='Overhead Calc.'!Y$1),Pattern!$G36,"")</f>
      </c>
      <c r="Z36">
        <f>IF(AND(ISNUMBER(Pattern!$C36),Pattern!$D36&gt;0,Pattern!$C36&lt;='Overhead Calc.'!Z$1),Pattern!$G36,"")</f>
      </c>
      <c r="AA36">
        <f>IF(AND(ISNUMBER(Pattern!$C36),Pattern!$D36&gt;0,Pattern!$C36&lt;='Overhead Calc.'!AA$1),Pattern!$G36,"")</f>
      </c>
      <c r="AB36">
        <f>IF(AND(ISNUMBER(Pattern!$C36),Pattern!$D36&gt;0,Pattern!$C36&lt;='Overhead Calc.'!AB$1),Pattern!$G36,"")</f>
      </c>
      <c r="AC36">
        <f>IF(AND(ISNUMBER(Pattern!$C36),Pattern!$D36&gt;0,Pattern!$C36&lt;='Overhead Calc.'!AC$1),Pattern!$G36,"")</f>
      </c>
      <c r="AD36">
        <f>IF(AND(ISNUMBER(Pattern!$C36),Pattern!$D36&gt;0,Pattern!$C36&lt;='Overhead Calc.'!AD$1),Pattern!$G36,"")</f>
      </c>
      <c r="AE36">
        <f>IF(AND(ISNUMBER(Pattern!$C36),Pattern!$D36&gt;0,Pattern!$C36&lt;='Overhead Calc.'!AE$1),Pattern!$G36,"")</f>
      </c>
      <c r="AF36">
        <f>IF(AND(ISNUMBER(Pattern!$C36),Pattern!$D36&gt;0,Pattern!$C36&lt;='Overhead Calc.'!AF$1),Pattern!$G36,"")</f>
      </c>
      <c r="AG36">
        <f>IF(AND(ISNUMBER(Pattern!$C36),Pattern!$D36&gt;0,Pattern!$C36&lt;='Overhead Calc.'!AG$1),Pattern!$G36,"")</f>
      </c>
      <c r="AH36">
        <f>IF(AND(ISNUMBER(Pattern!$C36),Pattern!$D36&gt;0,Pattern!$C36&lt;='Overhead Calc.'!AH$1),Pattern!$G36,"")</f>
      </c>
      <c r="AI36">
        <f>IF(AND(ISNUMBER(Pattern!$C36),Pattern!$D36&gt;0,Pattern!$C36&lt;='Overhead Calc.'!AI$1),Pattern!$G36,"")</f>
      </c>
      <c r="AJ36">
        <f>IF(AND(ISNUMBER(Pattern!$C36),Pattern!$D36&gt;0,Pattern!$C36&lt;='Overhead Calc.'!AJ$1),Pattern!$G36,"")</f>
      </c>
      <c r="AK36">
        <f>IF(AND(ISNUMBER(Pattern!$C36),Pattern!$D36&gt;0,Pattern!$C36&lt;='Overhead Calc.'!AK$1),Pattern!$G36,"")</f>
      </c>
      <c r="AL36">
        <f>IF(AND(ISNUMBER(Pattern!$C36),Pattern!$D36&gt;0,Pattern!$C36&lt;='Overhead Calc.'!AL$1),Pattern!$G36,"")</f>
      </c>
    </row>
    <row r="37" spans="1:38" ht="12.75">
      <c r="A37">
        <v>6</v>
      </c>
      <c r="B37">
        <f>IF(AND(ISNUMBER(Pattern!$B37),Pattern!$D37&gt;0,Pattern!$B37&lt;='Overhead Calc.'!B$1),Pattern!$G37,"")</f>
      </c>
      <c r="C37">
        <f>IF(AND(ISNUMBER(Pattern!$B37),Pattern!$D37&gt;0,Pattern!$B37&lt;='Overhead Calc.'!C$1),Pattern!$G37,"")</f>
      </c>
      <c r="D37">
        <f>IF(AND(ISNUMBER(Pattern!$B37),Pattern!$D37&gt;0,Pattern!$B37&lt;='Overhead Calc.'!D$1),Pattern!$G37,"")</f>
      </c>
      <c r="E37">
        <f>IF(AND(ISNUMBER(Pattern!$B37),Pattern!$D37&gt;0,Pattern!$B37&lt;='Overhead Calc.'!E$1),Pattern!$G37,"")</f>
      </c>
      <c r="F37">
        <f>IF(AND(ISNUMBER(Pattern!$B37),Pattern!$D37&gt;0,Pattern!$B37&lt;='Overhead Calc.'!F$1),Pattern!$G37,"")</f>
      </c>
      <c r="G37">
        <f>IF(AND(ISNUMBER(Pattern!$B37),Pattern!$D37&gt;0,Pattern!$B37&lt;='Overhead Calc.'!G$1),Pattern!$G37,"")</f>
      </c>
      <c r="H37">
        <f>IF(AND(ISNUMBER(Pattern!$B37),Pattern!$D37&gt;0,Pattern!$B37&lt;='Overhead Calc.'!H$1),Pattern!$G37,"")</f>
      </c>
      <c r="I37">
        <f>IF(AND(ISNUMBER(Pattern!$B37),Pattern!$D37&gt;0,Pattern!$B37&lt;='Overhead Calc.'!I$1),Pattern!$G37,"")</f>
      </c>
      <c r="J37">
        <f>IF(AND(ISNUMBER(Pattern!$B37),Pattern!$D37&gt;0,Pattern!$B37&lt;='Overhead Calc.'!J$1),Pattern!$G37,"")</f>
      </c>
      <c r="K37">
        <f>IF(AND(ISNUMBER(Pattern!$B37),Pattern!$D37&gt;0,Pattern!$B37&lt;='Overhead Calc.'!K$1),Pattern!$G37,"")</f>
      </c>
      <c r="L37">
        <f>IF(AND(ISNUMBER(Pattern!$B37),Pattern!$D37&gt;0,Pattern!$B37&lt;='Overhead Calc.'!L$1),Pattern!$G37,"")</f>
      </c>
      <c r="M37">
        <f>IF(AND(ISNUMBER(Pattern!$B37),Pattern!$D37&gt;0,Pattern!$B37&lt;='Overhead Calc.'!M$1),Pattern!$G37,"")</f>
      </c>
      <c r="N37">
        <f>IF(AND(ISNUMBER(Pattern!$B37),Pattern!$D37&gt;0,Pattern!$B37&lt;='Overhead Calc.'!N$1),Pattern!$G37,"")</f>
      </c>
      <c r="O37">
        <f>IF(AND(ISNUMBER(Pattern!$B37),Pattern!$D37&gt;0,Pattern!$B37&lt;='Overhead Calc.'!O$1),Pattern!$G37,"")</f>
      </c>
      <c r="P37">
        <f>IF(AND(ISNUMBER(Pattern!$B37),Pattern!$D37&gt;0,Pattern!$B37&lt;='Overhead Calc.'!P$1),Pattern!$G37,"")</f>
      </c>
      <c r="Q37">
        <f>IF(AND(ISNUMBER(Pattern!$B37),Pattern!$D37&gt;0,Pattern!$B37&lt;='Overhead Calc.'!Q$1),Pattern!$G37,"")</f>
      </c>
      <c r="R37">
        <f>IF(AND(ISNUMBER(Pattern!$B37),Pattern!$D37&gt;0,Pattern!$B37&lt;='Overhead Calc.'!R$1),Pattern!$G37,"")</f>
      </c>
      <c r="S37">
        <f>IF(AND(ISNUMBER(Pattern!$B37),Pattern!$D37&gt;0,Pattern!$B37&lt;='Overhead Calc.'!S$1),Pattern!$G37,"")</f>
      </c>
      <c r="T37">
        <f>IF(AND(ISNUMBER(Pattern!$B37),Pattern!$D37&gt;0,Pattern!$B37&lt;='Overhead Calc.'!T$1),Pattern!$G37,"")</f>
      </c>
      <c r="U37">
        <f>IF(AND(ISNUMBER(Pattern!$C37),Pattern!$D37&gt;0,Pattern!$C37&lt;='Overhead Calc.'!U$1),Pattern!$G37,"")</f>
      </c>
      <c r="V37">
        <f>IF(AND(ISNUMBER(Pattern!$C37),Pattern!$D37&gt;0,Pattern!$C37&lt;='Overhead Calc.'!V$1),Pattern!$G37,"")</f>
      </c>
      <c r="W37">
        <f>IF(AND(ISNUMBER(Pattern!$C37),Pattern!$D37&gt;0,Pattern!$C37&lt;='Overhead Calc.'!W$1),Pattern!$G37,"")</f>
      </c>
      <c r="X37">
        <f>IF(AND(ISNUMBER(Pattern!$C37),Pattern!$D37&gt;0,Pattern!$C37&lt;='Overhead Calc.'!X$1),Pattern!$G37,"")</f>
      </c>
      <c r="Y37">
        <f>IF(AND(ISNUMBER(Pattern!$C37),Pattern!$D37&gt;0,Pattern!$C37&lt;='Overhead Calc.'!Y$1),Pattern!$G37,"")</f>
      </c>
      <c r="Z37">
        <f>IF(AND(ISNUMBER(Pattern!$C37),Pattern!$D37&gt;0,Pattern!$C37&lt;='Overhead Calc.'!Z$1),Pattern!$G37,"")</f>
      </c>
      <c r="AA37">
        <f>IF(AND(ISNUMBER(Pattern!$C37),Pattern!$D37&gt;0,Pattern!$C37&lt;='Overhead Calc.'!AA$1),Pattern!$G37,"")</f>
      </c>
      <c r="AB37">
        <f>IF(AND(ISNUMBER(Pattern!$C37),Pattern!$D37&gt;0,Pattern!$C37&lt;='Overhead Calc.'!AB$1),Pattern!$G37,"")</f>
      </c>
      <c r="AC37">
        <f>IF(AND(ISNUMBER(Pattern!$C37),Pattern!$D37&gt;0,Pattern!$C37&lt;='Overhead Calc.'!AC$1),Pattern!$G37,"")</f>
      </c>
      <c r="AD37">
        <f>IF(AND(ISNUMBER(Pattern!$C37),Pattern!$D37&gt;0,Pattern!$C37&lt;='Overhead Calc.'!AD$1),Pattern!$G37,"")</f>
      </c>
      <c r="AE37">
        <f>IF(AND(ISNUMBER(Pattern!$C37),Pattern!$D37&gt;0,Pattern!$C37&lt;='Overhead Calc.'!AE$1),Pattern!$G37,"")</f>
      </c>
      <c r="AF37">
        <f>IF(AND(ISNUMBER(Pattern!$C37),Pattern!$D37&gt;0,Pattern!$C37&lt;='Overhead Calc.'!AF$1),Pattern!$G37,"")</f>
      </c>
      <c r="AG37">
        <f>IF(AND(ISNUMBER(Pattern!$C37),Pattern!$D37&gt;0,Pattern!$C37&lt;='Overhead Calc.'!AG$1),Pattern!$G37,"")</f>
      </c>
      <c r="AH37">
        <f>IF(AND(ISNUMBER(Pattern!$C37),Pattern!$D37&gt;0,Pattern!$C37&lt;='Overhead Calc.'!AH$1),Pattern!$G37,"")</f>
      </c>
      <c r="AI37">
        <f>IF(AND(ISNUMBER(Pattern!$C37),Pattern!$D37&gt;0,Pattern!$C37&lt;='Overhead Calc.'!AI$1),Pattern!$G37,"")</f>
      </c>
      <c r="AJ37">
        <f>IF(AND(ISNUMBER(Pattern!$C37),Pattern!$D37&gt;0,Pattern!$C37&lt;='Overhead Calc.'!AJ$1),Pattern!$G37,"")</f>
      </c>
      <c r="AK37">
        <f>IF(AND(ISNUMBER(Pattern!$C37),Pattern!$D37&gt;0,Pattern!$C37&lt;='Overhead Calc.'!AK$1),Pattern!$G37,"")</f>
      </c>
      <c r="AL37">
        <f>IF(AND(ISNUMBER(Pattern!$C37),Pattern!$D37&gt;0,Pattern!$C37&lt;='Overhead Calc.'!AL$1),Pattern!$G37,"")</f>
      </c>
    </row>
    <row r="38" spans="1:38" ht="12.75">
      <c r="A38">
        <v>7</v>
      </c>
      <c r="B38">
        <f>IF(AND(ISNUMBER(Pattern!$B38),Pattern!$D38&gt;0,Pattern!$B38&lt;='Overhead Calc.'!B$1),Pattern!$G38,"")</f>
      </c>
      <c r="C38">
        <f>IF(AND(ISNUMBER(Pattern!$B38),Pattern!$D38&gt;0,Pattern!$B38&lt;='Overhead Calc.'!C$1),Pattern!$G38,"")</f>
      </c>
      <c r="D38">
        <f>IF(AND(ISNUMBER(Pattern!$B38),Pattern!$D38&gt;0,Pattern!$B38&lt;='Overhead Calc.'!D$1),Pattern!$G38,"")</f>
      </c>
      <c r="E38">
        <f>IF(AND(ISNUMBER(Pattern!$B38),Pattern!$D38&gt;0,Pattern!$B38&lt;='Overhead Calc.'!E$1),Pattern!$G38,"")</f>
      </c>
      <c r="F38">
        <f>IF(AND(ISNUMBER(Pattern!$B38),Pattern!$D38&gt;0,Pattern!$B38&lt;='Overhead Calc.'!F$1),Pattern!$G38,"")</f>
      </c>
      <c r="G38">
        <f>IF(AND(ISNUMBER(Pattern!$B38),Pattern!$D38&gt;0,Pattern!$B38&lt;='Overhead Calc.'!G$1),Pattern!$G38,"")</f>
      </c>
      <c r="H38">
        <f>IF(AND(ISNUMBER(Pattern!$B38),Pattern!$D38&gt;0,Pattern!$B38&lt;='Overhead Calc.'!H$1),Pattern!$G38,"")</f>
      </c>
      <c r="I38">
        <f>IF(AND(ISNUMBER(Pattern!$B38),Pattern!$D38&gt;0,Pattern!$B38&lt;='Overhead Calc.'!I$1),Pattern!$G38,"")</f>
      </c>
      <c r="J38">
        <f>IF(AND(ISNUMBER(Pattern!$B38),Pattern!$D38&gt;0,Pattern!$B38&lt;='Overhead Calc.'!J$1),Pattern!$G38,"")</f>
      </c>
      <c r="K38">
        <f>IF(AND(ISNUMBER(Pattern!$B38),Pattern!$D38&gt;0,Pattern!$B38&lt;='Overhead Calc.'!K$1),Pattern!$G38,"")</f>
      </c>
      <c r="L38">
        <f>IF(AND(ISNUMBER(Pattern!$B38),Pattern!$D38&gt;0,Pattern!$B38&lt;='Overhead Calc.'!L$1),Pattern!$G38,"")</f>
      </c>
      <c r="M38">
        <f>IF(AND(ISNUMBER(Pattern!$B38),Pattern!$D38&gt;0,Pattern!$B38&lt;='Overhead Calc.'!M$1),Pattern!$G38,"")</f>
      </c>
      <c r="N38">
        <f>IF(AND(ISNUMBER(Pattern!$B38),Pattern!$D38&gt;0,Pattern!$B38&lt;='Overhead Calc.'!N$1),Pattern!$G38,"")</f>
      </c>
      <c r="O38">
        <f>IF(AND(ISNUMBER(Pattern!$B38),Pattern!$D38&gt;0,Pattern!$B38&lt;='Overhead Calc.'!O$1),Pattern!$G38,"")</f>
      </c>
      <c r="P38">
        <f>IF(AND(ISNUMBER(Pattern!$B38),Pattern!$D38&gt;0,Pattern!$B38&lt;='Overhead Calc.'!P$1),Pattern!$G38,"")</f>
      </c>
      <c r="Q38">
        <f>IF(AND(ISNUMBER(Pattern!$B38),Pattern!$D38&gt;0,Pattern!$B38&lt;='Overhead Calc.'!Q$1),Pattern!$G38,"")</f>
      </c>
      <c r="R38">
        <f>IF(AND(ISNUMBER(Pattern!$B38),Pattern!$D38&gt;0,Pattern!$B38&lt;='Overhead Calc.'!R$1),Pattern!$G38,"")</f>
      </c>
      <c r="S38">
        <f>IF(AND(ISNUMBER(Pattern!$B38),Pattern!$D38&gt;0,Pattern!$B38&lt;='Overhead Calc.'!S$1),Pattern!$G38,"")</f>
      </c>
      <c r="T38">
        <f>IF(AND(ISNUMBER(Pattern!$B38),Pattern!$D38&gt;0,Pattern!$B38&lt;='Overhead Calc.'!T$1),Pattern!$G38,"")</f>
      </c>
      <c r="U38">
        <f>IF(AND(ISNUMBER(Pattern!$C38),Pattern!$D38&gt;0,Pattern!$C38&lt;='Overhead Calc.'!U$1),Pattern!$G38,"")</f>
      </c>
      <c r="V38">
        <f>IF(AND(ISNUMBER(Pattern!$C38),Pattern!$D38&gt;0,Pattern!$C38&lt;='Overhead Calc.'!V$1),Pattern!$G38,"")</f>
      </c>
      <c r="W38">
        <f>IF(AND(ISNUMBER(Pattern!$C38),Pattern!$D38&gt;0,Pattern!$C38&lt;='Overhead Calc.'!W$1),Pattern!$G38,"")</f>
      </c>
      <c r="X38">
        <f>IF(AND(ISNUMBER(Pattern!$C38),Pattern!$D38&gt;0,Pattern!$C38&lt;='Overhead Calc.'!X$1),Pattern!$G38,"")</f>
      </c>
      <c r="Y38">
        <f>IF(AND(ISNUMBER(Pattern!$C38),Pattern!$D38&gt;0,Pattern!$C38&lt;='Overhead Calc.'!Y$1),Pattern!$G38,"")</f>
      </c>
      <c r="Z38">
        <f>IF(AND(ISNUMBER(Pattern!$C38),Pattern!$D38&gt;0,Pattern!$C38&lt;='Overhead Calc.'!Z$1),Pattern!$G38,"")</f>
      </c>
      <c r="AA38">
        <f>IF(AND(ISNUMBER(Pattern!$C38),Pattern!$D38&gt;0,Pattern!$C38&lt;='Overhead Calc.'!AA$1),Pattern!$G38,"")</f>
      </c>
      <c r="AB38">
        <f>IF(AND(ISNUMBER(Pattern!$C38),Pattern!$D38&gt;0,Pattern!$C38&lt;='Overhead Calc.'!AB$1),Pattern!$G38,"")</f>
      </c>
      <c r="AC38">
        <f>IF(AND(ISNUMBER(Pattern!$C38),Pattern!$D38&gt;0,Pattern!$C38&lt;='Overhead Calc.'!AC$1),Pattern!$G38,"")</f>
      </c>
      <c r="AD38">
        <f>IF(AND(ISNUMBER(Pattern!$C38),Pattern!$D38&gt;0,Pattern!$C38&lt;='Overhead Calc.'!AD$1),Pattern!$G38,"")</f>
      </c>
      <c r="AE38">
        <f>IF(AND(ISNUMBER(Pattern!$C38),Pattern!$D38&gt;0,Pattern!$C38&lt;='Overhead Calc.'!AE$1),Pattern!$G38,"")</f>
      </c>
      <c r="AF38">
        <f>IF(AND(ISNUMBER(Pattern!$C38),Pattern!$D38&gt;0,Pattern!$C38&lt;='Overhead Calc.'!AF$1),Pattern!$G38,"")</f>
      </c>
      <c r="AG38">
        <f>IF(AND(ISNUMBER(Pattern!$C38),Pattern!$D38&gt;0,Pattern!$C38&lt;='Overhead Calc.'!AG$1),Pattern!$G38,"")</f>
      </c>
      <c r="AH38">
        <f>IF(AND(ISNUMBER(Pattern!$C38),Pattern!$D38&gt;0,Pattern!$C38&lt;='Overhead Calc.'!AH$1),Pattern!$G38,"")</f>
      </c>
      <c r="AI38">
        <f>IF(AND(ISNUMBER(Pattern!$C38),Pattern!$D38&gt;0,Pattern!$C38&lt;='Overhead Calc.'!AI$1),Pattern!$G38,"")</f>
      </c>
      <c r="AJ38">
        <f>IF(AND(ISNUMBER(Pattern!$C38),Pattern!$D38&gt;0,Pattern!$C38&lt;='Overhead Calc.'!AJ$1),Pattern!$G38,"")</f>
      </c>
      <c r="AK38">
        <f>IF(AND(ISNUMBER(Pattern!$C38),Pattern!$D38&gt;0,Pattern!$C38&lt;='Overhead Calc.'!AK$1),Pattern!$G38,"")</f>
      </c>
      <c r="AL38">
        <f>IF(AND(ISNUMBER(Pattern!$C38),Pattern!$D38&gt;0,Pattern!$C38&lt;='Overhead Calc.'!AL$1),Pattern!$G38,"")</f>
      </c>
    </row>
    <row r="39" spans="1:38" ht="12.75">
      <c r="A39">
        <v>8</v>
      </c>
      <c r="B39">
        <f>IF(AND(ISNUMBER(Pattern!$B39),Pattern!$D39&gt;0,Pattern!$B39&lt;='Overhead Calc.'!B$1),Pattern!$G39,"")</f>
      </c>
      <c r="C39">
        <f>IF(AND(ISNUMBER(Pattern!$B39),Pattern!$D39&gt;0,Pattern!$B39&lt;='Overhead Calc.'!C$1),Pattern!$G39,"")</f>
      </c>
      <c r="D39">
        <f>IF(AND(ISNUMBER(Pattern!$B39),Pattern!$D39&gt;0,Pattern!$B39&lt;='Overhead Calc.'!D$1),Pattern!$G39,"")</f>
      </c>
      <c r="E39">
        <f>IF(AND(ISNUMBER(Pattern!$B39),Pattern!$D39&gt;0,Pattern!$B39&lt;='Overhead Calc.'!E$1),Pattern!$G39,"")</f>
      </c>
      <c r="F39">
        <f>IF(AND(ISNUMBER(Pattern!$B39),Pattern!$D39&gt;0,Pattern!$B39&lt;='Overhead Calc.'!F$1),Pattern!$G39,"")</f>
      </c>
      <c r="G39">
        <f>IF(AND(ISNUMBER(Pattern!$B39),Pattern!$D39&gt;0,Pattern!$B39&lt;='Overhead Calc.'!G$1),Pattern!$G39,"")</f>
      </c>
      <c r="H39">
        <f>IF(AND(ISNUMBER(Pattern!$B39),Pattern!$D39&gt;0,Pattern!$B39&lt;='Overhead Calc.'!H$1),Pattern!$G39,"")</f>
      </c>
      <c r="I39">
        <f>IF(AND(ISNUMBER(Pattern!$B39),Pattern!$D39&gt;0,Pattern!$B39&lt;='Overhead Calc.'!I$1),Pattern!$G39,"")</f>
      </c>
      <c r="J39">
        <f>IF(AND(ISNUMBER(Pattern!$B39),Pattern!$D39&gt;0,Pattern!$B39&lt;='Overhead Calc.'!J$1),Pattern!$G39,"")</f>
      </c>
      <c r="K39">
        <f>IF(AND(ISNUMBER(Pattern!$B39),Pattern!$D39&gt;0,Pattern!$B39&lt;='Overhead Calc.'!K$1),Pattern!$G39,"")</f>
      </c>
      <c r="L39">
        <f>IF(AND(ISNUMBER(Pattern!$B39),Pattern!$D39&gt;0,Pattern!$B39&lt;='Overhead Calc.'!L$1),Pattern!$G39,"")</f>
      </c>
      <c r="M39">
        <f>IF(AND(ISNUMBER(Pattern!$B39),Pattern!$D39&gt;0,Pattern!$B39&lt;='Overhead Calc.'!M$1),Pattern!$G39,"")</f>
      </c>
      <c r="N39">
        <f>IF(AND(ISNUMBER(Pattern!$B39),Pattern!$D39&gt;0,Pattern!$B39&lt;='Overhead Calc.'!N$1),Pattern!$G39,"")</f>
      </c>
      <c r="O39">
        <f>IF(AND(ISNUMBER(Pattern!$B39),Pattern!$D39&gt;0,Pattern!$B39&lt;='Overhead Calc.'!O$1),Pattern!$G39,"")</f>
      </c>
      <c r="P39">
        <f>IF(AND(ISNUMBER(Pattern!$B39),Pattern!$D39&gt;0,Pattern!$B39&lt;='Overhead Calc.'!P$1),Pattern!$G39,"")</f>
      </c>
      <c r="Q39">
        <f>IF(AND(ISNUMBER(Pattern!$B39),Pattern!$D39&gt;0,Pattern!$B39&lt;='Overhead Calc.'!Q$1),Pattern!$G39,"")</f>
      </c>
      <c r="R39">
        <f>IF(AND(ISNUMBER(Pattern!$B39),Pattern!$D39&gt;0,Pattern!$B39&lt;='Overhead Calc.'!R$1),Pattern!$G39,"")</f>
      </c>
      <c r="S39">
        <f>IF(AND(ISNUMBER(Pattern!$B39),Pattern!$D39&gt;0,Pattern!$B39&lt;='Overhead Calc.'!S$1),Pattern!$G39,"")</f>
      </c>
      <c r="T39">
        <f>IF(AND(ISNUMBER(Pattern!$B39),Pattern!$D39&gt;0,Pattern!$B39&lt;='Overhead Calc.'!T$1),Pattern!$G39,"")</f>
      </c>
      <c r="U39">
        <f>IF(AND(ISNUMBER(Pattern!$C39),Pattern!$D39&gt;0,Pattern!$C39&lt;='Overhead Calc.'!U$1),Pattern!$G39,"")</f>
      </c>
      <c r="V39">
        <f>IF(AND(ISNUMBER(Pattern!$C39),Pattern!$D39&gt;0,Pattern!$C39&lt;='Overhead Calc.'!V$1),Pattern!$G39,"")</f>
      </c>
      <c r="W39">
        <f>IF(AND(ISNUMBER(Pattern!$C39),Pattern!$D39&gt;0,Pattern!$C39&lt;='Overhead Calc.'!W$1),Pattern!$G39,"")</f>
      </c>
      <c r="X39">
        <f>IF(AND(ISNUMBER(Pattern!$C39),Pattern!$D39&gt;0,Pattern!$C39&lt;='Overhead Calc.'!X$1),Pattern!$G39,"")</f>
      </c>
      <c r="Y39">
        <f>IF(AND(ISNUMBER(Pattern!$C39),Pattern!$D39&gt;0,Pattern!$C39&lt;='Overhead Calc.'!Y$1),Pattern!$G39,"")</f>
      </c>
      <c r="Z39">
        <f>IF(AND(ISNUMBER(Pattern!$C39),Pattern!$D39&gt;0,Pattern!$C39&lt;='Overhead Calc.'!Z$1),Pattern!$G39,"")</f>
      </c>
      <c r="AA39">
        <f>IF(AND(ISNUMBER(Pattern!$C39),Pattern!$D39&gt;0,Pattern!$C39&lt;='Overhead Calc.'!AA$1),Pattern!$G39,"")</f>
      </c>
      <c r="AB39">
        <f>IF(AND(ISNUMBER(Pattern!$C39),Pattern!$D39&gt;0,Pattern!$C39&lt;='Overhead Calc.'!AB$1),Pattern!$G39,"")</f>
      </c>
      <c r="AC39">
        <f>IF(AND(ISNUMBER(Pattern!$C39),Pattern!$D39&gt;0,Pattern!$C39&lt;='Overhead Calc.'!AC$1),Pattern!$G39,"")</f>
      </c>
      <c r="AD39">
        <f>IF(AND(ISNUMBER(Pattern!$C39),Pattern!$D39&gt;0,Pattern!$C39&lt;='Overhead Calc.'!AD$1),Pattern!$G39,"")</f>
      </c>
      <c r="AE39">
        <f>IF(AND(ISNUMBER(Pattern!$C39),Pattern!$D39&gt;0,Pattern!$C39&lt;='Overhead Calc.'!AE$1),Pattern!$G39,"")</f>
      </c>
      <c r="AF39">
        <f>IF(AND(ISNUMBER(Pattern!$C39),Pattern!$D39&gt;0,Pattern!$C39&lt;='Overhead Calc.'!AF$1),Pattern!$G39,"")</f>
      </c>
      <c r="AG39">
        <f>IF(AND(ISNUMBER(Pattern!$C39),Pattern!$D39&gt;0,Pattern!$C39&lt;='Overhead Calc.'!AG$1),Pattern!$G39,"")</f>
      </c>
      <c r="AH39">
        <f>IF(AND(ISNUMBER(Pattern!$C39),Pattern!$D39&gt;0,Pattern!$C39&lt;='Overhead Calc.'!AH$1),Pattern!$G39,"")</f>
      </c>
      <c r="AI39">
        <f>IF(AND(ISNUMBER(Pattern!$C39),Pattern!$D39&gt;0,Pattern!$C39&lt;='Overhead Calc.'!AI$1),Pattern!$G39,"")</f>
      </c>
      <c r="AJ39">
        <f>IF(AND(ISNUMBER(Pattern!$C39),Pattern!$D39&gt;0,Pattern!$C39&lt;='Overhead Calc.'!AJ$1),Pattern!$G39,"")</f>
      </c>
      <c r="AK39">
        <f>IF(AND(ISNUMBER(Pattern!$C39),Pattern!$D39&gt;0,Pattern!$C39&lt;='Overhead Calc.'!AK$1),Pattern!$G39,"")</f>
      </c>
      <c r="AL39">
        <f>IF(AND(ISNUMBER(Pattern!$C39),Pattern!$D39&gt;0,Pattern!$C39&lt;='Overhead Calc.'!AL$1),Pattern!$G39,"")</f>
      </c>
    </row>
    <row r="40" spans="1:38" ht="12.75">
      <c r="A40">
        <v>9</v>
      </c>
      <c r="B40">
        <f>IF(AND(ISNUMBER(Pattern!$B40),Pattern!$D40&gt;0,Pattern!$B40&lt;='Overhead Calc.'!B$1),Pattern!$G40,"")</f>
      </c>
      <c r="C40">
        <f>IF(AND(ISNUMBER(Pattern!$B40),Pattern!$D40&gt;0,Pattern!$B40&lt;='Overhead Calc.'!C$1),Pattern!$G40,"")</f>
      </c>
      <c r="D40">
        <f>IF(AND(ISNUMBER(Pattern!$B40),Pattern!$D40&gt;0,Pattern!$B40&lt;='Overhead Calc.'!D$1),Pattern!$G40,"")</f>
      </c>
      <c r="E40">
        <f>IF(AND(ISNUMBER(Pattern!$B40),Pattern!$D40&gt;0,Pattern!$B40&lt;='Overhead Calc.'!E$1),Pattern!$G40,"")</f>
      </c>
      <c r="F40">
        <f>IF(AND(ISNUMBER(Pattern!$B40),Pattern!$D40&gt;0,Pattern!$B40&lt;='Overhead Calc.'!F$1),Pattern!$G40,"")</f>
      </c>
      <c r="G40">
        <f>IF(AND(ISNUMBER(Pattern!$B40),Pattern!$D40&gt;0,Pattern!$B40&lt;='Overhead Calc.'!G$1),Pattern!$G40,"")</f>
      </c>
      <c r="H40">
        <f>IF(AND(ISNUMBER(Pattern!$B40),Pattern!$D40&gt;0,Pattern!$B40&lt;='Overhead Calc.'!H$1),Pattern!$G40,"")</f>
      </c>
      <c r="I40">
        <f>IF(AND(ISNUMBER(Pattern!$B40),Pattern!$D40&gt;0,Pattern!$B40&lt;='Overhead Calc.'!I$1),Pattern!$G40,"")</f>
      </c>
      <c r="J40">
        <f>IF(AND(ISNUMBER(Pattern!$B40),Pattern!$D40&gt;0,Pattern!$B40&lt;='Overhead Calc.'!J$1),Pattern!$G40,"")</f>
      </c>
      <c r="K40">
        <f>IF(AND(ISNUMBER(Pattern!$B40),Pattern!$D40&gt;0,Pattern!$B40&lt;='Overhead Calc.'!K$1),Pattern!$G40,"")</f>
      </c>
      <c r="L40">
        <f>IF(AND(ISNUMBER(Pattern!$B40),Pattern!$D40&gt;0,Pattern!$B40&lt;='Overhead Calc.'!L$1),Pattern!$G40,"")</f>
      </c>
      <c r="M40">
        <f>IF(AND(ISNUMBER(Pattern!$B40),Pattern!$D40&gt;0,Pattern!$B40&lt;='Overhead Calc.'!M$1),Pattern!$G40,"")</f>
      </c>
      <c r="N40">
        <f>IF(AND(ISNUMBER(Pattern!$B40),Pattern!$D40&gt;0,Pattern!$B40&lt;='Overhead Calc.'!N$1),Pattern!$G40,"")</f>
      </c>
      <c r="O40">
        <f>IF(AND(ISNUMBER(Pattern!$B40),Pattern!$D40&gt;0,Pattern!$B40&lt;='Overhead Calc.'!O$1),Pattern!$G40,"")</f>
      </c>
      <c r="P40">
        <f>IF(AND(ISNUMBER(Pattern!$B40),Pattern!$D40&gt;0,Pattern!$B40&lt;='Overhead Calc.'!P$1),Pattern!$G40,"")</f>
      </c>
      <c r="Q40">
        <f>IF(AND(ISNUMBER(Pattern!$B40),Pattern!$D40&gt;0,Pattern!$B40&lt;='Overhead Calc.'!Q$1),Pattern!$G40,"")</f>
      </c>
      <c r="R40">
        <f>IF(AND(ISNUMBER(Pattern!$B40),Pattern!$D40&gt;0,Pattern!$B40&lt;='Overhead Calc.'!R$1),Pattern!$G40,"")</f>
      </c>
      <c r="S40">
        <f>IF(AND(ISNUMBER(Pattern!$B40),Pattern!$D40&gt;0,Pattern!$B40&lt;='Overhead Calc.'!S$1),Pattern!$G40,"")</f>
      </c>
      <c r="T40">
        <f>IF(AND(ISNUMBER(Pattern!$B40),Pattern!$D40&gt;0,Pattern!$B40&lt;='Overhead Calc.'!T$1),Pattern!$G40,"")</f>
      </c>
      <c r="U40">
        <f>IF(AND(ISNUMBER(Pattern!$C40),Pattern!$D40&gt;0,Pattern!$C40&lt;='Overhead Calc.'!U$1),Pattern!$G40,"")</f>
      </c>
      <c r="V40">
        <f>IF(AND(ISNUMBER(Pattern!$C40),Pattern!$D40&gt;0,Pattern!$C40&lt;='Overhead Calc.'!V$1),Pattern!$G40,"")</f>
      </c>
      <c r="W40">
        <f>IF(AND(ISNUMBER(Pattern!$C40),Pattern!$D40&gt;0,Pattern!$C40&lt;='Overhead Calc.'!W$1),Pattern!$G40,"")</f>
      </c>
      <c r="X40">
        <f>IF(AND(ISNUMBER(Pattern!$C40),Pattern!$D40&gt;0,Pattern!$C40&lt;='Overhead Calc.'!X$1),Pattern!$G40,"")</f>
      </c>
      <c r="Y40">
        <f>IF(AND(ISNUMBER(Pattern!$C40),Pattern!$D40&gt;0,Pattern!$C40&lt;='Overhead Calc.'!Y$1),Pattern!$G40,"")</f>
      </c>
      <c r="Z40">
        <f>IF(AND(ISNUMBER(Pattern!$C40),Pattern!$D40&gt;0,Pattern!$C40&lt;='Overhead Calc.'!Z$1),Pattern!$G40,"")</f>
      </c>
      <c r="AA40">
        <f>IF(AND(ISNUMBER(Pattern!$C40),Pattern!$D40&gt;0,Pattern!$C40&lt;='Overhead Calc.'!AA$1),Pattern!$G40,"")</f>
      </c>
      <c r="AB40">
        <f>IF(AND(ISNUMBER(Pattern!$C40),Pattern!$D40&gt;0,Pattern!$C40&lt;='Overhead Calc.'!AB$1),Pattern!$G40,"")</f>
      </c>
      <c r="AC40">
        <f>IF(AND(ISNUMBER(Pattern!$C40),Pattern!$D40&gt;0,Pattern!$C40&lt;='Overhead Calc.'!AC$1),Pattern!$G40,"")</f>
      </c>
      <c r="AD40">
        <f>IF(AND(ISNUMBER(Pattern!$C40),Pattern!$D40&gt;0,Pattern!$C40&lt;='Overhead Calc.'!AD$1),Pattern!$G40,"")</f>
      </c>
      <c r="AE40">
        <f>IF(AND(ISNUMBER(Pattern!$C40),Pattern!$D40&gt;0,Pattern!$C40&lt;='Overhead Calc.'!AE$1),Pattern!$G40,"")</f>
      </c>
      <c r="AF40">
        <f>IF(AND(ISNUMBER(Pattern!$C40),Pattern!$D40&gt;0,Pattern!$C40&lt;='Overhead Calc.'!AF$1),Pattern!$G40,"")</f>
      </c>
      <c r="AG40">
        <f>IF(AND(ISNUMBER(Pattern!$C40),Pattern!$D40&gt;0,Pattern!$C40&lt;='Overhead Calc.'!AG$1),Pattern!$G40,"")</f>
      </c>
      <c r="AH40">
        <f>IF(AND(ISNUMBER(Pattern!$C40),Pattern!$D40&gt;0,Pattern!$C40&lt;='Overhead Calc.'!AH$1),Pattern!$G40,"")</f>
      </c>
      <c r="AI40">
        <f>IF(AND(ISNUMBER(Pattern!$C40),Pattern!$D40&gt;0,Pattern!$C40&lt;='Overhead Calc.'!AI$1),Pattern!$G40,"")</f>
      </c>
      <c r="AJ40">
        <f>IF(AND(ISNUMBER(Pattern!$C40),Pattern!$D40&gt;0,Pattern!$C40&lt;='Overhead Calc.'!AJ$1),Pattern!$G40,"")</f>
      </c>
      <c r="AK40">
        <f>IF(AND(ISNUMBER(Pattern!$C40),Pattern!$D40&gt;0,Pattern!$C40&lt;='Overhead Calc.'!AK$1),Pattern!$G40,"")</f>
      </c>
      <c r="AL40">
        <f>IF(AND(ISNUMBER(Pattern!$C40),Pattern!$D40&gt;0,Pattern!$C40&lt;='Overhead Calc.'!AL$1),Pattern!$G40,"")</f>
      </c>
    </row>
    <row r="41" spans="1:38" ht="12.75">
      <c r="A41">
        <v>10</v>
      </c>
      <c r="B41">
        <f>IF(AND(ISNUMBER(Pattern!$B41),Pattern!$D41&gt;0,Pattern!$B41&lt;='Overhead Calc.'!B$1),Pattern!$G41,"")</f>
      </c>
      <c r="C41">
        <f>IF(AND(ISNUMBER(Pattern!$B41),Pattern!$D41&gt;0,Pattern!$B41&lt;='Overhead Calc.'!C$1),Pattern!$G41,"")</f>
      </c>
      <c r="D41">
        <f>IF(AND(ISNUMBER(Pattern!$B41),Pattern!$D41&gt;0,Pattern!$B41&lt;='Overhead Calc.'!D$1),Pattern!$G41,"")</f>
      </c>
      <c r="E41">
        <f>IF(AND(ISNUMBER(Pattern!$B41),Pattern!$D41&gt;0,Pattern!$B41&lt;='Overhead Calc.'!E$1),Pattern!$G41,"")</f>
      </c>
      <c r="F41">
        <f>IF(AND(ISNUMBER(Pattern!$B41),Pattern!$D41&gt;0,Pattern!$B41&lt;='Overhead Calc.'!F$1),Pattern!$G41,"")</f>
      </c>
      <c r="G41">
        <f>IF(AND(ISNUMBER(Pattern!$B41),Pattern!$D41&gt;0,Pattern!$B41&lt;='Overhead Calc.'!G$1),Pattern!$G41,"")</f>
      </c>
      <c r="H41">
        <f>IF(AND(ISNUMBER(Pattern!$B41),Pattern!$D41&gt;0,Pattern!$B41&lt;='Overhead Calc.'!H$1),Pattern!$G41,"")</f>
      </c>
      <c r="I41">
        <f>IF(AND(ISNUMBER(Pattern!$B41),Pattern!$D41&gt;0,Pattern!$B41&lt;='Overhead Calc.'!I$1),Pattern!$G41,"")</f>
      </c>
      <c r="J41">
        <f>IF(AND(ISNUMBER(Pattern!$B41),Pattern!$D41&gt;0,Pattern!$B41&lt;='Overhead Calc.'!J$1),Pattern!$G41,"")</f>
      </c>
      <c r="K41">
        <f>IF(AND(ISNUMBER(Pattern!$B41),Pattern!$D41&gt;0,Pattern!$B41&lt;='Overhead Calc.'!K$1),Pattern!$G41,"")</f>
      </c>
      <c r="L41">
        <f>IF(AND(ISNUMBER(Pattern!$B41),Pattern!$D41&gt;0,Pattern!$B41&lt;='Overhead Calc.'!L$1),Pattern!$G41,"")</f>
      </c>
      <c r="M41">
        <f>IF(AND(ISNUMBER(Pattern!$B41),Pattern!$D41&gt;0,Pattern!$B41&lt;='Overhead Calc.'!M$1),Pattern!$G41,"")</f>
      </c>
      <c r="N41">
        <f>IF(AND(ISNUMBER(Pattern!$B41),Pattern!$D41&gt;0,Pattern!$B41&lt;='Overhead Calc.'!N$1),Pattern!$G41,"")</f>
      </c>
      <c r="O41">
        <f>IF(AND(ISNUMBER(Pattern!$B41),Pattern!$D41&gt;0,Pattern!$B41&lt;='Overhead Calc.'!O$1),Pattern!$G41,"")</f>
      </c>
      <c r="P41">
        <f>IF(AND(ISNUMBER(Pattern!$B41),Pattern!$D41&gt;0,Pattern!$B41&lt;='Overhead Calc.'!P$1),Pattern!$G41,"")</f>
      </c>
      <c r="Q41">
        <f>IF(AND(ISNUMBER(Pattern!$B41),Pattern!$D41&gt;0,Pattern!$B41&lt;='Overhead Calc.'!Q$1),Pattern!$G41,"")</f>
      </c>
      <c r="R41">
        <f>IF(AND(ISNUMBER(Pattern!$B41),Pattern!$D41&gt;0,Pattern!$B41&lt;='Overhead Calc.'!R$1),Pattern!$G41,"")</f>
      </c>
      <c r="S41">
        <f>IF(AND(ISNUMBER(Pattern!$B41),Pattern!$D41&gt;0,Pattern!$B41&lt;='Overhead Calc.'!S$1),Pattern!$G41,"")</f>
      </c>
      <c r="T41">
        <f>IF(AND(ISNUMBER(Pattern!$B41),Pattern!$D41&gt;0,Pattern!$B41&lt;='Overhead Calc.'!T$1),Pattern!$G41,"")</f>
      </c>
      <c r="U41">
        <f>IF(AND(ISNUMBER(Pattern!$C41),Pattern!$D41&gt;0,Pattern!$C41&lt;='Overhead Calc.'!U$1),Pattern!$G41,"")</f>
      </c>
      <c r="V41">
        <f>IF(AND(ISNUMBER(Pattern!$C41),Pattern!$D41&gt;0,Pattern!$C41&lt;='Overhead Calc.'!V$1),Pattern!$G41,"")</f>
      </c>
      <c r="W41">
        <f>IF(AND(ISNUMBER(Pattern!$C41),Pattern!$D41&gt;0,Pattern!$C41&lt;='Overhead Calc.'!W$1),Pattern!$G41,"")</f>
      </c>
      <c r="X41">
        <f>IF(AND(ISNUMBER(Pattern!$C41),Pattern!$D41&gt;0,Pattern!$C41&lt;='Overhead Calc.'!X$1),Pattern!$G41,"")</f>
      </c>
      <c r="Y41">
        <f>IF(AND(ISNUMBER(Pattern!$C41),Pattern!$D41&gt;0,Pattern!$C41&lt;='Overhead Calc.'!Y$1),Pattern!$G41,"")</f>
      </c>
      <c r="Z41">
        <f>IF(AND(ISNUMBER(Pattern!$C41),Pattern!$D41&gt;0,Pattern!$C41&lt;='Overhead Calc.'!Z$1),Pattern!$G41,"")</f>
      </c>
      <c r="AA41">
        <f>IF(AND(ISNUMBER(Pattern!$C41),Pattern!$D41&gt;0,Pattern!$C41&lt;='Overhead Calc.'!AA$1),Pattern!$G41,"")</f>
      </c>
      <c r="AB41">
        <f>IF(AND(ISNUMBER(Pattern!$C41),Pattern!$D41&gt;0,Pattern!$C41&lt;='Overhead Calc.'!AB$1),Pattern!$G41,"")</f>
      </c>
      <c r="AC41">
        <f>IF(AND(ISNUMBER(Pattern!$C41),Pattern!$D41&gt;0,Pattern!$C41&lt;='Overhead Calc.'!AC$1),Pattern!$G41,"")</f>
      </c>
      <c r="AD41">
        <f>IF(AND(ISNUMBER(Pattern!$C41),Pattern!$D41&gt;0,Pattern!$C41&lt;='Overhead Calc.'!AD$1),Pattern!$G41,"")</f>
      </c>
      <c r="AE41">
        <f>IF(AND(ISNUMBER(Pattern!$C41),Pattern!$D41&gt;0,Pattern!$C41&lt;='Overhead Calc.'!AE$1),Pattern!$G41,"")</f>
      </c>
      <c r="AF41">
        <f>IF(AND(ISNUMBER(Pattern!$C41),Pattern!$D41&gt;0,Pattern!$C41&lt;='Overhead Calc.'!AF$1),Pattern!$G41,"")</f>
      </c>
      <c r="AG41">
        <f>IF(AND(ISNUMBER(Pattern!$C41),Pattern!$D41&gt;0,Pattern!$C41&lt;='Overhead Calc.'!AG$1),Pattern!$G41,"")</f>
      </c>
      <c r="AH41">
        <f>IF(AND(ISNUMBER(Pattern!$C41),Pattern!$D41&gt;0,Pattern!$C41&lt;='Overhead Calc.'!AH$1),Pattern!$G41,"")</f>
      </c>
      <c r="AI41">
        <f>IF(AND(ISNUMBER(Pattern!$C41),Pattern!$D41&gt;0,Pattern!$C41&lt;='Overhead Calc.'!AI$1),Pattern!$G41,"")</f>
      </c>
      <c r="AJ41">
        <f>IF(AND(ISNUMBER(Pattern!$C41),Pattern!$D41&gt;0,Pattern!$C41&lt;='Overhead Calc.'!AJ$1),Pattern!$G41,"")</f>
      </c>
      <c r="AK41">
        <f>IF(AND(ISNUMBER(Pattern!$C41),Pattern!$D41&gt;0,Pattern!$C41&lt;='Overhead Calc.'!AK$1),Pattern!$G41,"")</f>
      </c>
      <c r="AL41">
        <f>IF(AND(ISNUMBER(Pattern!$C41),Pattern!$D41&gt;0,Pattern!$C41&lt;='Overhead Calc.'!AL$1),Pattern!$G41,"")</f>
      </c>
    </row>
    <row r="42" spans="1:38" ht="12.75">
      <c r="A42">
        <v>11</v>
      </c>
      <c r="B42">
        <f>IF(AND(ISNUMBER(Pattern!$B42),Pattern!$D42&gt;0,Pattern!$B42&lt;='Overhead Calc.'!B$1),Pattern!$G42,"")</f>
      </c>
      <c r="C42">
        <f>IF(AND(ISNUMBER(Pattern!$B42),Pattern!$D42&gt;0,Pattern!$B42&lt;='Overhead Calc.'!C$1),Pattern!$G42,"")</f>
      </c>
      <c r="D42">
        <f>IF(AND(ISNUMBER(Pattern!$B42),Pattern!$D42&gt;0,Pattern!$B42&lt;='Overhead Calc.'!D$1),Pattern!$G42,"")</f>
      </c>
      <c r="E42">
        <f>IF(AND(ISNUMBER(Pattern!$B42),Pattern!$D42&gt;0,Pattern!$B42&lt;='Overhead Calc.'!E$1),Pattern!$G42,"")</f>
      </c>
      <c r="F42">
        <f>IF(AND(ISNUMBER(Pattern!$B42),Pattern!$D42&gt;0,Pattern!$B42&lt;='Overhead Calc.'!F$1),Pattern!$G42,"")</f>
      </c>
      <c r="G42">
        <f>IF(AND(ISNUMBER(Pattern!$B42),Pattern!$D42&gt;0,Pattern!$B42&lt;='Overhead Calc.'!G$1),Pattern!$G42,"")</f>
      </c>
      <c r="H42">
        <f>IF(AND(ISNUMBER(Pattern!$B42),Pattern!$D42&gt;0,Pattern!$B42&lt;='Overhead Calc.'!H$1),Pattern!$G42,"")</f>
      </c>
      <c r="I42">
        <f>IF(AND(ISNUMBER(Pattern!$B42),Pattern!$D42&gt;0,Pattern!$B42&lt;='Overhead Calc.'!I$1),Pattern!$G42,"")</f>
      </c>
      <c r="J42">
        <f>IF(AND(ISNUMBER(Pattern!$B42),Pattern!$D42&gt;0,Pattern!$B42&lt;='Overhead Calc.'!J$1),Pattern!$G42,"")</f>
      </c>
      <c r="K42">
        <f>IF(AND(ISNUMBER(Pattern!$B42),Pattern!$D42&gt;0,Pattern!$B42&lt;='Overhead Calc.'!K$1),Pattern!$G42,"")</f>
      </c>
      <c r="L42">
        <f>IF(AND(ISNUMBER(Pattern!$B42),Pattern!$D42&gt;0,Pattern!$B42&lt;='Overhead Calc.'!L$1),Pattern!$G42,"")</f>
      </c>
      <c r="M42">
        <f>IF(AND(ISNUMBER(Pattern!$B42),Pattern!$D42&gt;0,Pattern!$B42&lt;='Overhead Calc.'!M$1),Pattern!$G42,"")</f>
      </c>
      <c r="N42">
        <f>IF(AND(ISNUMBER(Pattern!$B42),Pattern!$D42&gt;0,Pattern!$B42&lt;='Overhead Calc.'!N$1),Pattern!$G42,"")</f>
      </c>
      <c r="O42">
        <f>IF(AND(ISNUMBER(Pattern!$B42),Pattern!$D42&gt;0,Pattern!$B42&lt;='Overhead Calc.'!O$1),Pattern!$G42,"")</f>
      </c>
      <c r="P42">
        <f>IF(AND(ISNUMBER(Pattern!$B42),Pattern!$D42&gt;0,Pattern!$B42&lt;='Overhead Calc.'!P$1),Pattern!$G42,"")</f>
      </c>
      <c r="Q42">
        <f>IF(AND(ISNUMBER(Pattern!$B42),Pattern!$D42&gt;0,Pattern!$B42&lt;='Overhead Calc.'!Q$1),Pattern!$G42,"")</f>
      </c>
      <c r="R42">
        <f>IF(AND(ISNUMBER(Pattern!$B42),Pattern!$D42&gt;0,Pattern!$B42&lt;='Overhead Calc.'!R$1),Pattern!$G42,"")</f>
      </c>
      <c r="S42">
        <f>IF(AND(ISNUMBER(Pattern!$B42),Pattern!$D42&gt;0,Pattern!$B42&lt;='Overhead Calc.'!S$1),Pattern!$G42,"")</f>
      </c>
      <c r="T42">
        <f>IF(AND(ISNUMBER(Pattern!$B42),Pattern!$D42&gt;0,Pattern!$B42&lt;='Overhead Calc.'!T$1),Pattern!$G42,"")</f>
      </c>
      <c r="U42">
        <f>IF(AND(ISNUMBER(Pattern!$C42),Pattern!$D42&gt;0,Pattern!$C42&lt;='Overhead Calc.'!U$1),Pattern!$G42,"")</f>
      </c>
      <c r="V42">
        <f>IF(AND(ISNUMBER(Pattern!$C42),Pattern!$D42&gt;0,Pattern!$C42&lt;='Overhead Calc.'!V$1),Pattern!$G42,"")</f>
      </c>
      <c r="W42">
        <f>IF(AND(ISNUMBER(Pattern!$C42),Pattern!$D42&gt;0,Pattern!$C42&lt;='Overhead Calc.'!W$1),Pattern!$G42,"")</f>
      </c>
      <c r="X42">
        <f>IF(AND(ISNUMBER(Pattern!$C42),Pattern!$D42&gt;0,Pattern!$C42&lt;='Overhead Calc.'!X$1),Pattern!$G42,"")</f>
      </c>
      <c r="Y42">
        <f>IF(AND(ISNUMBER(Pattern!$C42),Pattern!$D42&gt;0,Pattern!$C42&lt;='Overhead Calc.'!Y$1),Pattern!$G42,"")</f>
      </c>
      <c r="Z42">
        <f>IF(AND(ISNUMBER(Pattern!$C42),Pattern!$D42&gt;0,Pattern!$C42&lt;='Overhead Calc.'!Z$1),Pattern!$G42,"")</f>
      </c>
      <c r="AA42">
        <f>IF(AND(ISNUMBER(Pattern!$C42),Pattern!$D42&gt;0,Pattern!$C42&lt;='Overhead Calc.'!AA$1),Pattern!$G42,"")</f>
      </c>
      <c r="AB42">
        <f>IF(AND(ISNUMBER(Pattern!$C42),Pattern!$D42&gt;0,Pattern!$C42&lt;='Overhead Calc.'!AB$1),Pattern!$G42,"")</f>
      </c>
      <c r="AC42">
        <f>IF(AND(ISNUMBER(Pattern!$C42),Pattern!$D42&gt;0,Pattern!$C42&lt;='Overhead Calc.'!AC$1),Pattern!$G42,"")</f>
      </c>
      <c r="AD42">
        <f>IF(AND(ISNUMBER(Pattern!$C42),Pattern!$D42&gt;0,Pattern!$C42&lt;='Overhead Calc.'!AD$1),Pattern!$G42,"")</f>
      </c>
      <c r="AE42">
        <f>IF(AND(ISNUMBER(Pattern!$C42),Pattern!$D42&gt;0,Pattern!$C42&lt;='Overhead Calc.'!AE$1),Pattern!$G42,"")</f>
      </c>
      <c r="AF42">
        <f>IF(AND(ISNUMBER(Pattern!$C42),Pattern!$D42&gt;0,Pattern!$C42&lt;='Overhead Calc.'!AF$1),Pattern!$G42,"")</f>
      </c>
      <c r="AG42">
        <f>IF(AND(ISNUMBER(Pattern!$C42),Pattern!$D42&gt;0,Pattern!$C42&lt;='Overhead Calc.'!AG$1),Pattern!$G42,"")</f>
      </c>
      <c r="AH42">
        <f>IF(AND(ISNUMBER(Pattern!$C42),Pattern!$D42&gt;0,Pattern!$C42&lt;='Overhead Calc.'!AH$1),Pattern!$G42,"")</f>
      </c>
      <c r="AI42">
        <f>IF(AND(ISNUMBER(Pattern!$C42),Pattern!$D42&gt;0,Pattern!$C42&lt;='Overhead Calc.'!AI$1),Pattern!$G42,"")</f>
      </c>
      <c r="AJ42">
        <f>IF(AND(ISNUMBER(Pattern!$C42),Pattern!$D42&gt;0,Pattern!$C42&lt;='Overhead Calc.'!AJ$1),Pattern!$G42,"")</f>
      </c>
      <c r="AK42">
        <f>IF(AND(ISNUMBER(Pattern!$C42),Pattern!$D42&gt;0,Pattern!$C42&lt;='Overhead Calc.'!AK$1),Pattern!$G42,"")</f>
      </c>
      <c r="AL42">
        <f>IF(AND(ISNUMBER(Pattern!$C42),Pattern!$D42&gt;0,Pattern!$C42&lt;='Overhead Calc.'!AL$1),Pattern!$G42,"")</f>
      </c>
    </row>
    <row r="43" spans="1:38" ht="12.75">
      <c r="A43">
        <v>12</v>
      </c>
      <c r="B43">
        <f>IF(AND(ISNUMBER(Pattern!$B43),Pattern!$D43&gt;0,Pattern!$B43&lt;='Overhead Calc.'!B$1),Pattern!$G43,"")</f>
      </c>
      <c r="C43">
        <f>IF(AND(ISNUMBER(Pattern!$B43),Pattern!$D43&gt;0,Pattern!$B43&lt;='Overhead Calc.'!C$1),Pattern!$G43,"")</f>
      </c>
      <c r="D43">
        <f>IF(AND(ISNUMBER(Pattern!$B43),Pattern!$D43&gt;0,Pattern!$B43&lt;='Overhead Calc.'!D$1),Pattern!$G43,"")</f>
      </c>
      <c r="E43">
        <f>IF(AND(ISNUMBER(Pattern!$B43),Pattern!$D43&gt;0,Pattern!$B43&lt;='Overhead Calc.'!E$1),Pattern!$G43,"")</f>
      </c>
      <c r="F43">
        <f>IF(AND(ISNUMBER(Pattern!$B43),Pattern!$D43&gt;0,Pattern!$B43&lt;='Overhead Calc.'!F$1),Pattern!$G43,"")</f>
      </c>
      <c r="G43">
        <f>IF(AND(ISNUMBER(Pattern!$B43),Pattern!$D43&gt;0,Pattern!$B43&lt;='Overhead Calc.'!G$1),Pattern!$G43,"")</f>
      </c>
      <c r="H43">
        <f>IF(AND(ISNUMBER(Pattern!$B43),Pattern!$D43&gt;0,Pattern!$B43&lt;='Overhead Calc.'!H$1),Pattern!$G43,"")</f>
      </c>
      <c r="I43">
        <f>IF(AND(ISNUMBER(Pattern!$B43),Pattern!$D43&gt;0,Pattern!$B43&lt;='Overhead Calc.'!I$1),Pattern!$G43,"")</f>
      </c>
      <c r="J43">
        <f>IF(AND(ISNUMBER(Pattern!$B43),Pattern!$D43&gt;0,Pattern!$B43&lt;='Overhead Calc.'!J$1),Pattern!$G43,"")</f>
      </c>
      <c r="K43">
        <f>IF(AND(ISNUMBER(Pattern!$B43),Pattern!$D43&gt;0,Pattern!$B43&lt;='Overhead Calc.'!K$1),Pattern!$G43,"")</f>
      </c>
      <c r="L43">
        <f>IF(AND(ISNUMBER(Pattern!$B43),Pattern!$D43&gt;0,Pattern!$B43&lt;='Overhead Calc.'!L$1),Pattern!$G43,"")</f>
      </c>
      <c r="M43">
        <f>IF(AND(ISNUMBER(Pattern!$B43),Pattern!$D43&gt;0,Pattern!$B43&lt;='Overhead Calc.'!M$1),Pattern!$G43,"")</f>
      </c>
      <c r="N43">
        <f>IF(AND(ISNUMBER(Pattern!$B43),Pattern!$D43&gt;0,Pattern!$B43&lt;='Overhead Calc.'!N$1),Pattern!$G43,"")</f>
      </c>
      <c r="O43">
        <f>IF(AND(ISNUMBER(Pattern!$B43),Pattern!$D43&gt;0,Pattern!$B43&lt;='Overhead Calc.'!O$1),Pattern!$G43,"")</f>
      </c>
      <c r="P43">
        <f>IF(AND(ISNUMBER(Pattern!$B43),Pattern!$D43&gt;0,Pattern!$B43&lt;='Overhead Calc.'!P$1),Pattern!$G43,"")</f>
      </c>
      <c r="Q43">
        <f>IF(AND(ISNUMBER(Pattern!$B43),Pattern!$D43&gt;0,Pattern!$B43&lt;='Overhead Calc.'!Q$1),Pattern!$G43,"")</f>
      </c>
      <c r="R43">
        <f>IF(AND(ISNUMBER(Pattern!$B43),Pattern!$D43&gt;0,Pattern!$B43&lt;='Overhead Calc.'!R$1),Pattern!$G43,"")</f>
      </c>
      <c r="S43">
        <f>IF(AND(ISNUMBER(Pattern!$B43),Pattern!$D43&gt;0,Pattern!$B43&lt;='Overhead Calc.'!S$1),Pattern!$G43,"")</f>
      </c>
      <c r="T43">
        <f>IF(AND(ISNUMBER(Pattern!$B43),Pattern!$D43&gt;0,Pattern!$B43&lt;='Overhead Calc.'!T$1),Pattern!$G43,"")</f>
      </c>
      <c r="U43">
        <f>IF(AND(ISNUMBER(Pattern!$C43),Pattern!$D43&gt;0,Pattern!$C43&lt;='Overhead Calc.'!U$1),Pattern!$G43,"")</f>
      </c>
      <c r="V43">
        <f>IF(AND(ISNUMBER(Pattern!$C43),Pattern!$D43&gt;0,Pattern!$C43&lt;='Overhead Calc.'!V$1),Pattern!$G43,"")</f>
      </c>
      <c r="W43">
        <f>IF(AND(ISNUMBER(Pattern!$C43),Pattern!$D43&gt;0,Pattern!$C43&lt;='Overhead Calc.'!W$1),Pattern!$G43,"")</f>
      </c>
      <c r="X43">
        <f>IF(AND(ISNUMBER(Pattern!$C43),Pattern!$D43&gt;0,Pattern!$C43&lt;='Overhead Calc.'!X$1),Pattern!$G43,"")</f>
      </c>
      <c r="Y43">
        <f>IF(AND(ISNUMBER(Pattern!$C43),Pattern!$D43&gt;0,Pattern!$C43&lt;='Overhead Calc.'!Y$1),Pattern!$G43,"")</f>
      </c>
      <c r="Z43">
        <f>IF(AND(ISNUMBER(Pattern!$C43),Pattern!$D43&gt;0,Pattern!$C43&lt;='Overhead Calc.'!Z$1),Pattern!$G43,"")</f>
      </c>
      <c r="AA43">
        <f>IF(AND(ISNUMBER(Pattern!$C43),Pattern!$D43&gt;0,Pattern!$C43&lt;='Overhead Calc.'!AA$1),Pattern!$G43,"")</f>
      </c>
      <c r="AB43">
        <f>IF(AND(ISNUMBER(Pattern!$C43),Pattern!$D43&gt;0,Pattern!$C43&lt;='Overhead Calc.'!AB$1),Pattern!$G43,"")</f>
      </c>
      <c r="AC43">
        <f>IF(AND(ISNUMBER(Pattern!$C43),Pattern!$D43&gt;0,Pattern!$C43&lt;='Overhead Calc.'!AC$1),Pattern!$G43,"")</f>
      </c>
      <c r="AD43">
        <f>IF(AND(ISNUMBER(Pattern!$C43),Pattern!$D43&gt;0,Pattern!$C43&lt;='Overhead Calc.'!AD$1),Pattern!$G43,"")</f>
      </c>
      <c r="AE43">
        <f>IF(AND(ISNUMBER(Pattern!$C43),Pattern!$D43&gt;0,Pattern!$C43&lt;='Overhead Calc.'!AE$1),Pattern!$G43,"")</f>
      </c>
      <c r="AF43">
        <f>IF(AND(ISNUMBER(Pattern!$C43),Pattern!$D43&gt;0,Pattern!$C43&lt;='Overhead Calc.'!AF$1),Pattern!$G43,"")</f>
      </c>
      <c r="AG43">
        <f>IF(AND(ISNUMBER(Pattern!$C43),Pattern!$D43&gt;0,Pattern!$C43&lt;='Overhead Calc.'!AG$1),Pattern!$G43,"")</f>
      </c>
      <c r="AH43">
        <f>IF(AND(ISNUMBER(Pattern!$C43),Pattern!$D43&gt;0,Pattern!$C43&lt;='Overhead Calc.'!AH$1),Pattern!$G43,"")</f>
      </c>
      <c r="AI43">
        <f>IF(AND(ISNUMBER(Pattern!$C43),Pattern!$D43&gt;0,Pattern!$C43&lt;='Overhead Calc.'!AI$1),Pattern!$G43,"")</f>
      </c>
      <c r="AJ43">
        <f>IF(AND(ISNUMBER(Pattern!$C43),Pattern!$D43&gt;0,Pattern!$C43&lt;='Overhead Calc.'!AJ$1),Pattern!$G43,"")</f>
      </c>
      <c r="AK43">
        <f>IF(AND(ISNUMBER(Pattern!$C43),Pattern!$D43&gt;0,Pattern!$C43&lt;='Overhead Calc.'!AK$1),Pattern!$G43,"")</f>
      </c>
      <c r="AL43">
        <f>IF(AND(ISNUMBER(Pattern!$C43),Pattern!$D43&gt;0,Pattern!$C43&lt;='Overhead Calc.'!AL$1),Pattern!$G43,"")</f>
      </c>
    </row>
    <row r="44" spans="1:38" ht="12.75">
      <c r="A44">
        <v>13</v>
      </c>
      <c r="B44">
        <f>IF(AND(ISNUMBER(Pattern!$B44),Pattern!$D44&gt;0,Pattern!$B44&lt;='Overhead Calc.'!B$1),Pattern!$G44,"")</f>
      </c>
      <c r="C44">
        <f>IF(AND(ISNUMBER(Pattern!$B44),Pattern!$D44&gt;0,Pattern!$B44&lt;='Overhead Calc.'!C$1),Pattern!$G44,"")</f>
      </c>
      <c r="D44">
        <f>IF(AND(ISNUMBER(Pattern!$B44),Pattern!$D44&gt;0,Pattern!$B44&lt;='Overhead Calc.'!D$1),Pattern!$G44,"")</f>
      </c>
      <c r="E44">
        <f>IF(AND(ISNUMBER(Pattern!$B44),Pattern!$D44&gt;0,Pattern!$B44&lt;='Overhead Calc.'!E$1),Pattern!$G44,"")</f>
      </c>
      <c r="F44">
        <f>IF(AND(ISNUMBER(Pattern!$B44),Pattern!$D44&gt;0,Pattern!$B44&lt;='Overhead Calc.'!F$1),Pattern!$G44,"")</f>
      </c>
      <c r="G44">
        <f>IF(AND(ISNUMBER(Pattern!$B44),Pattern!$D44&gt;0,Pattern!$B44&lt;='Overhead Calc.'!G$1),Pattern!$G44,"")</f>
      </c>
      <c r="H44">
        <f>IF(AND(ISNUMBER(Pattern!$B44),Pattern!$D44&gt;0,Pattern!$B44&lt;='Overhead Calc.'!H$1),Pattern!$G44,"")</f>
      </c>
      <c r="I44">
        <f>IF(AND(ISNUMBER(Pattern!$B44),Pattern!$D44&gt;0,Pattern!$B44&lt;='Overhead Calc.'!I$1),Pattern!$G44,"")</f>
      </c>
      <c r="J44">
        <f>IF(AND(ISNUMBER(Pattern!$B44),Pattern!$D44&gt;0,Pattern!$B44&lt;='Overhead Calc.'!J$1),Pattern!$G44,"")</f>
      </c>
      <c r="K44">
        <f>IF(AND(ISNUMBER(Pattern!$B44),Pattern!$D44&gt;0,Pattern!$B44&lt;='Overhead Calc.'!K$1),Pattern!$G44,"")</f>
      </c>
      <c r="L44">
        <f>IF(AND(ISNUMBER(Pattern!$B44),Pattern!$D44&gt;0,Pattern!$B44&lt;='Overhead Calc.'!L$1),Pattern!$G44,"")</f>
      </c>
      <c r="M44">
        <f>IF(AND(ISNUMBER(Pattern!$B44),Pattern!$D44&gt;0,Pattern!$B44&lt;='Overhead Calc.'!M$1),Pattern!$G44,"")</f>
      </c>
      <c r="N44">
        <f>IF(AND(ISNUMBER(Pattern!$B44),Pattern!$D44&gt;0,Pattern!$B44&lt;='Overhead Calc.'!N$1),Pattern!$G44,"")</f>
      </c>
      <c r="O44">
        <f>IF(AND(ISNUMBER(Pattern!$B44),Pattern!$D44&gt;0,Pattern!$B44&lt;='Overhead Calc.'!O$1),Pattern!$G44,"")</f>
      </c>
      <c r="P44">
        <f>IF(AND(ISNUMBER(Pattern!$B44),Pattern!$D44&gt;0,Pattern!$B44&lt;='Overhead Calc.'!P$1),Pattern!$G44,"")</f>
      </c>
      <c r="Q44">
        <f>IF(AND(ISNUMBER(Pattern!$B44),Pattern!$D44&gt;0,Pattern!$B44&lt;='Overhead Calc.'!Q$1),Pattern!$G44,"")</f>
      </c>
      <c r="R44">
        <f>IF(AND(ISNUMBER(Pattern!$B44),Pattern!$D44&gt;0,Pattern!$B44&lt;='Overhead Calc.'!R$1),Pattern!$G44,"")</f>
      </c>
      <c r="S44">
        <f>IF(AND(ISNUMBER(Pattern!$B44),Pattern!$D44&gt;0,Pattern!$B44&lt;='Overhead Calc.'!S$1),Pattern!$G44,"")</f>
      </c>
      <c r="T44">
        <f>IF(AND(ISNUMBER(Pattern!$B44),Pattern!$D44&gt;0,Pattern!$B44&lt;='Overhead Calc.'!T$1),Pattern!$G44,"")</f>
      </c>
      <c r="U44">
        <f>IF(AND(ISNUMBER(Pattern!$C44),Pattern!$D44&gt;0,Pattern!$C44&lt;='Overhead Calc.'!U$1),Pattern!$G44,"")</f>
      </c>
      <c r="V44">
        <f>IF(AND(ISNUMBER(Pattern!$C44),Pattern!$D44&gt;0,Pattern!$C44&lt;='Overhead Calc.'!V$1),Pattern!$G44,"")</f>
      </c>
      <c r="W44">
        <f>IF(AND(ISNUMBER(Pattern!$C44),Pattern!$D44&gt;0,Pattern!$C44&lt;='Overhead Calc.'!W$1),Pattern!$G44,"")</f>
      </c>
      <c r="X44">
        <f>IF(AND(ISNUMBER(Pattern!$C44),Pattern!$D44&gt;0,Pattern!$C44&lt;='Overhead Calc.'!X$1),Pattern!$G44,"")</f>
      </c>
      <c r="Y44">
        <f>IF(AND(ISNUMBER(Pattern!$C44),Pattern!$D44&gt;0,Pattern!$C44&lt;='Overhead Calc.'!Y$1),Pattern!$G44,"")</f>
      </c>
      <c r="Z44">
        <f>IF(AND(ISNUMBER(Pattern!$C44),Pattern!$D44&gt;0,Pattern!$C44&lt;='Overhead Calc.'!Z$1),Pattern!$G44,"")</f>
      </c>
      <c r="AA44">
        <f>IF(AND(ISNUMBER(Pattern!$C44),Pattern!$D44&gt;0,Pattern!$C44&lt;='Overhead Calc.'!AA$1),Pattern!$G44,"")</f>
      </c>
      <c r="AB44">
        <f>IF(AND(ISNUMBER(Pattern!$C44),Pattern!$D44&gt;0,Pattern!$C44&lt;='Overhead Calc.'!AB$1),Pattern!$G44,"")</f>
      </c>
      <c r="AC44">
        <f>IF(AND(ISNUMBER(Pattern!$C44),Pattern!$D44&gt;0,Pattern!$C44&lt;='Overhead Calc.'!AC$1),Pattern!$G44,"")</f>
      </c>
      <c r="AD44">
        <f>IF(AND(ISNUMBER(Pattern!$C44),Pattern!$D44&gt;0,Pattern!$C44&lt;='Overhead Calc.'!AD$1),Pattern!$G44,"")</f>
      </c>
      <c r="AE44">
        <f>IF(AND(ISNUMBER(Pattern!$C44),Pattern!$D44&gt;0,Pattern!$C44&lt;='Overhead Calc.'!AE$1),Pattern!$G44,"")</f>
      </c>
      <c r="AF44">
        <f>IF(AND(ISNUMBER(Pattern!$C44),Pattern!$D44&gt;0,Pattern!$C44&lt;='Overhead Calc.'!AF$1),Pattern!$G44,"")</f>
      </c>
      <c r="AG44">
        <f>IF(AND(ISNUMBER(Pattern!$C44),Pattern!$D44&gt;0,Pattern!$C44&lt;='Overhead Calc.'!AG$1),Pattern!$G44,"")</f>
      </c>
      <c r="AH44">
        <f>IF(AND(ISNUMBER(Pattern!$C44),Pattern!$D44&gt;0,Pattern!$C44&lt;='Overhead Calc.'!AH$1),Pattern!$G44,"")</f>
      </c>
      <c r="AI44">
        <f>IF(AND(ISNUMBER(Pattern!$C44),Pattern!$D44&gt;0,Pattern!$C44&lt;='Overhead Calc.'!AI$1),Pattern!$G44,"")</f>
      </c>
      <c r="AJ44">
        <f>IF(AND(ISNUMBER(Pattern!$C44),Pattern!$D44&gt;0,Pattern!$C44&lt;='Overhead Calc.'!AJ$1),Pattern!$G44,"")</f>
      </c>
      <c r="AK44">
        <f>IF(AND(ISNUMBER(Pattern!$C44),Pattern!$D44&gt;0,Pattern!$C44&lt;='Overhead Calc.'!AK$1),Pattern!$G44,"")</f>
      </c>
      <c r="AL44">
        <f>IF(AND(ISNUMBER(Pattern!$C44),Pattern!$D44&gt;0,Pattern!$C44&lt;='Overhead Calc.'!AL$1),Pattern!$G44,"")</f>
      </c>
    </row>
    <row r="45" spans="1:38" ht="12.75">
      <c r="A45">
        <v>14</v>
      </c>
      <c r="B45">
        <f>IF(AND(ISNUMBER(Pattern!$B45),Pattern!$D45&gt;0,Pattern!$B45&lt;='Overhead Calc.'!B$1),Pattern!$G45,"")</f>
      </c>
      <c r="C45">
        <f>IF(AND(ISNUMBER(Pattern!$B45),Pattern!$D45&gt;0,Pattern!$B45&lt;='Overhead Calc.'!C$1),Pattern!$G45,"")</f>
      </c>
      <c r="D45">
        <f>IF(AND(ISNUMBER(Pattern!$B45),Pattern!$D45&gt;0,Pattern!$B45&lt;='Overhead Calc.'!D$1),Pattern!$G45,"")</f>
      </c>
      <c r="E45">
        <f>IF(AND(ISNUMBER(Pattern!$B45),Pattern!$D45&gt;0,Pattern!$B45&lt;='Overhead Calc.'!E$1),Pattern!$G45,"")</f>
      </c>
      <c r="F45">
        <f>IF(AND(ISNUMBER(Pattern!$B45),Pattern!$D45&gt;0,Pattern!$B45&lt;='Overhead Calc.'!F$1),Pattern!$G45,"")</f>
      </c>
      <c r="G45">
        <f>IF(AND(ISNUMBER(Pattern!$B45),Pattern!$D45&gt;0,Pattern!$B45&lt;='Overhead Calc.'!G$1),Pattern!$G45,"")</f>
      </c>
      <c r="H45">
        <f>IF(AND(ISNUMBER(Pattern!$B45),Pattern!$D45&gt;0,Pattern!$B45&lt;='Overhead Calc.'!H$1),Pattern!$G45,"")</f>
      </c>
      <c r="I45">
        <f>IF(AND(ISNUMBER(Pattern!$B45),Pattern!$D45&gt;0,Pattern!$B45&lt;='Overhead Calc.'!I$1),Pattern!$G45,"")</f>
      </c>
      <c r="J45">
        <f>IF(AND(ISNUMBER(Pattern!$B45),Pattern!$D45&gt;0,Pattern!$B45&lt;='Overhead Calc.'!J$1),Pattern!$G45,"")</f>
      </c>
      <c r="K45">
        <f>IF(AND(ISNUMBER(Pattern!$B45),Pattern!$D45&gt;0,Pattern!$B45&lt;='Overhead Calc.'!K$1),Pattern!$G45,"")</f>
      </c>
      <c r="L45">
        <f>IF(AND(ISNUMBER(Pattern!$B45),Pattern!$D45&gt;0,Pattern!$B45&lt;='Overhead Calc.'!L$1),Pattern!$G45,"")</f>
      </c>
      <c r="M45">
        <f>IF(AND(ISNUMBER(Pattern!$B45),Pattern!$D45&gt;0,Pattern!$B45&lt;='Overhead Calc.'!M$1),Pattern!$G45,"")</f>
      </c>
      <c r="N45">
        <f>IF(AND(ISNUMBER(Pattern!$B45),Pattern!$D45&gt;0,Pattern!$B45&lt;='Overhead Calc.'!N$1),Pattern!$G45,"")</f>
      </c>
      <c r="O45">
        <f>IF(AND(ISNUMBER(Pattern!$B45),Pattern!$D45&gt;0,Pattern!$B45&lt;='Overhead Calc.'!O$1),Pattern!$G45,"")</f>
      </c>
      <c r="P45">
        <f>IF(AND(ISNUMBER(Pattern!$B45),Pattern!$D45&gt;0,Pattern!$B45&lt;='Overhead Calc.'!P$1),Pattern!$G45,"")</f>
      </c>
      <c r="Q45">
        <f>IF(AND(ISNUMBER(Pattern!$B45),Pattern!$D45&gt;0,Pattern!$B45&lt;='Overhead Calc.'!Q$1),Pattern!$G45,"")</f>
      </c>
      <c r="R45">
        <f>IF(AND(ISNUMBER(Pattern!$B45),Pattern!$D45&gt;0,Pattern!$B45&lt;='Overhead Calc.'!R$1),Pattern!$G45,"")</f>
      </c>
      <c r="S45">
        <f>IF(AND(ISNUMBER(Pattern!$B45),Pattern!$D45&gt;0,Pattern!$B45&lt;='Overhead Calc.'!S$1),Pattern!$G45,"")</f>
      </c>
      <c r="T45">
        <f>IF(AND(ISNUMBER(Pattern!$B45),Pattern!$D45&gt;0,Pattern!$B45&lt;='Overhead Calc.'!T$1),Pattern!$G45,"")</f>
      </c>
      <c r="U45">
        <f>IF(AND(ISNUMBER(Pattern!$C45),Pattern!$D45&gt;0,Pattern!$C45&lt;='Overhead Calc.'!U$1),Pattern!$G45,"")</f>
      </c>
      <c r="V45">
        <f>IF(AND(ISNUMBER(Pattern!$C45),Pattern!$D45&gt;0,Pattern!$C45&lt;='Overhead Calc.'!V$1),Pattern!$G45,"")</f>
      </c>
      <c r="W45">
        <f>IF(AND(ISNUMBER(Pattern!$C45),Pattern!$D45&gt;0,Pattern!$C45&lt;='Overhead Calc.'!W$1),Pattern!$G45,"")</f>
      </c>
      <c r="X45">
        <f>IF(AND(ISNUMBER(Pattern!$C45),Pattern!$D45&gt;0,Pattern!$C45&lt;='Overhead Calc.'!X$1),Pattern!$G45,"")</f>
      </c>
      <c r="Y45">
        <f>IF(AND(ISNUMBER(Pattern!$C45),Pattern!$D45&gt;0,Pattern!$C45&lt;='Overhead Calc.'!Y$1),Pattern!$G45,"")</f>
      </c>
      <c r="Z45">
        <f>IF(AND(ISNUMBER(Pattern!$C45),Pattern!$D45&gt;0,Pattern!$C45&lt;='Overhead Calc.'!Z$1),Pattern!$G45,"")</f>
      </c>
      <c r="AA45">
        <f>IF(AND(ISNUMBER(Pattern!$C45),Pattern!$D45&gt;0,Pattern!$C45&lt;='Overhead Calc.'!AA$1),Pattern!$G45,"")</f>
      </c>
      <c r="AB45">
        <f>IF(AND(ISNUMBER(Pattern!$C45),Pattern!$D45&gt;0,Pattern!$C45&lt;='Overhead Calc.'!AB$1),Pattern!$G45,"")</f>
      </c>
      <c r="AC45">
        <f>IF(AND(ISNUMBER(Pattern!$C45),Pattern!$D45&gt;0,Pattern!$C45&lt;='Overhead Calc.'!AC$1),Pattern!$G45,"")</f>
      </c>
      <c r="AD45">
        <f>IF(AND(ISNUMBER(Pattern!$C45),Pattern!$D45&gt;0,Pattern!$C45&lt;='Overhead Calc.'!AD$1),Pattern!$G45,"")</f>
      </c>
      <c r="AE45">
        <f>IF(AND(ISNUMBER(Pattern!$C45),Pattern!$D45&gt;0,Pattern!$C45&lt;='Overhead Calc.'!AE$1),Pattern!$G45,"")</f>
      </c>
      <c r="AF45">
        <f>IF(AND(ISNUMBER(Pattern!$C45),Pattern!$D45&gt;0,Pattern!$C45&lt;='Overhead Calc.'!AF$1),Pattern!$G45,"")</f>
      </c>
      <c r="AG45">
        <f>IF(AND(ISNUMBER(Pattern!$C45),Pattern!$D45&gt;0,Pattern!$C45&lt;='Overhead Calc.'!AG$1),Pattern!$G45,"")</f>
      </c>
      <c r="AH45">
        <f>IF(AND(ISNUMBER(Pattern!$C45),Pattern!$D45&gt;0,Pattern!$C45&lt;='Overhead Calc.'!AH$1),Pattern!$G45,"")</f>
      </c>
      <c r="AI45">
        <f>IF(AND(ISNUMBER(Pattern!$C45),Pattern!$D45&gt;0,Pattern!$C45&lt;='Overhead Calc.'!AI$1),Pattern!$G45,"")</f>
      </c>
      <c r="AJ45">
        <f>IF(AND(ISNUMBER(Pattern!$C45),Pattern!$D45&gt;0,Pattern!$C45&lt;='Overhead Calc.'!AJ$1),Pattern!$G45,"")</f>
      </c>
      <c r="AK45">
        <f>IF(AND(ISNUMBER(Pattern!$C45),Pattern!$D45&gt;0,Pattern!$C45&lt;='Overhead Calc.'!AK$1),Pattern!$G45,"")</f>
      </c>
      <c r="AL45">
        <f>IF(AND(ISNUMBER(Pattern!$C45),Pattern!$D45&gt;0,Pattern!$C45&lt;='Overhead Calc.'!AL$1),Pattern!$G45,"")</f>
      </c>
    </row>
    <row r="46" spans="1:38" ht="12.75">
      <c r="A46">
        <v>15</v>
      </c>
      <c r="B46">
        <f>IF(AND(ISNUMBER(Pattern!$B46),Pattern!$D46&gt;0,Pattern!$B46&lt;='Overhead Calc.'!B$1),Pattern!$G46,"")</f>
      </c>
      <c r="C46">
        <f>IF(AND(ISNUMBER(Pattern!$B46),Pattern!$D46&gt;0,Pattern!$B46&lt;='Overhead Calc.'!C$1),Pattern!$G46,"")</f>
      </c>
      <c r="D46">
        <f>IF(AND(ISNUMBER(Pattern!$B46),Pattern!$D46&gt;0,Pattern!$B46&lt;='Overhead Calc.'!D$1),Pattern!$G46,"")</f>
      </c>
      <c r="E46">
        <f>IF(AND(ISNUMBER(Pattern!$B46),Pattern!$D46&gt;0,Pattern!$B46&lt;='Overhead Calc.'!E$1),Pattern!$G46,"")</f>
      </c>
      <c r="F46">
        <f>IF(AND(ISNUMBER(Pattern!$B46),Pattern!$D46&gt;0,Pattern!$B46&lt;='Overhead Calc.'!F$1),Pattern!$G46,"")</f>
      </c>
      <c r="G46">
        <f>IF(AND(ISNUMBER(Pattern!$B46),Pattern!$D46&gt;0,Pattern!$B46&lt;='Overhead Calc.'!G$1),Pattern!$G46,"")</f>
      </c>
      <c r="H46">
        <f>IF(AND(ISNUMBER(Pattern!$B46),Pattern!$D46&gt;0,Pattern!$B46&lt;='Overhead Calc.'!H$1),Pattern!$G46,"")</f>
      </c>
      <c r="I46">
        <f>IF(AND(ISNUMBER(Pattern!$B46),Pattern!$D46&gt;0,Pattern!$B46&lt;='Overhead Calc.'!I$1),Pattern!$G46,"")</f>
      </c>
      <c r="J46">
        <f>IF(AND(ISNUMBER(Pattern!$B46),Pattern!$D46&gt;0,Pattern!$B46&lt;='Overhead Calc.'!J$1),Pattern!$G46,"")</f>
      </c>
      <c r="K46">
        <f>IF(AND(ISNUMBER(Pattern!$B46),Pattern!$D46&gt;0,Pattern!$B46&lt;='Overhead Calc.'!K$1),Pattern!$G46,"")</f>
      </c>
      <c r="L46">
        <f>IF(AND(ISNUMBER(Pattern!$B46),Pattern!$D46&gt;0,Pattern!$B46&lt;='Overhead Calc.'!L$1),Pattern!$G46,"")</f>
      </c>
      <c r="M46">
        <f>IF(AND(ISNUMBER(Pattern!$B46),Pattern!$D46&gt;0,Pattern!$B46&lt;='Overhead Calc.'!M$1),Pattern!$G46,"")</f>
      </c>
      <c r="N46">
        <f>IF(AND(ISNUMBER(Pattern!$B46),Pattern!$D46&gt;0,Pattern!$B46&lt;='Overhead Calc.'!N$1),Pattern!$G46,"")</f>
      </c>
      <c r="O46">
        <f>IF(AND(ISNUMBER(Pattern!$B46),Pattern!$D46&gt;0,Pattern!$B46&lt;='Overhead Calc.'!O$1),Pattern!$G46,"")</f>
      </c>
      <c r="P46">
        <f>IF(AND(ISNUMBER(Pattern!$B46),Pattern!$D46&gt;0,Pattern!$B46&lt;='Overhead Calc.'!P$1),Pattern!$G46,"")</f>
      </c>
      <c r="Q46">
        <f>IF(AND(ISNUMBER(Pattern!$B46),Pattern!$D46&gt;0,Pattern!$B46&lt;='Overhead Calc.'!Q$1),Pattern!$G46,"")</f>
      </c>
      <c r="R46">
        <f>IF(AND(ISNUMBER(Pattern!$B46),Pattern!$D46&gt;0,Pattern!$B46&lt;='Overhead Calc.'!R$1),Pattern!$G46,"")</f>
      </c>
      <c r="S46">
        <f>IF(AND(ISNUMBER(Pattern!$B46),Pattern!$D46&gt;0,Pattern!$B46&lt;='Overhead Calc.'!S$1),Pattern!$G46,"")</f>
      </c>
      <c r="T46">
        <f>IF(AND(ISNUMBER(Pattern!$B46),Pattern!$D46&gt;0,Pattern!$B46&lt;='Overhead Calc.'!T$1),Pattern!$G46,"")</f>
      </c>
      <c r="U46">
        <f>IF(AND(ISNUMBER(Pattern!$C46),Pattern!$D46&gt;0,Pattern!$C46&lt;='Overhead Calc.'!U$1),Pattern!$G46,"")</f>
      </c>
      <c r="V46">
        <f>IF(AND(ISNUMBER(Pattern!$C46),Pattern!$D46&gt;0,Pattern!$C46&lt;='Overhead Calc.'!V$1),Pattern!$G46,"")</f>
      </c>
      <c r="W46">
        <f>IF(AND(ISNUMBER(Pattern!$C46),Pattern!$D46&gt;0,Pattern!$C46&lt;='Overhead Calc.'!W$1),Pattern!$G46,"")</f>
      </c>
      <c r="X46">
        <f>IF(AND(ISNUMBER(Pattern!$C46),Pattern!$D46&gt;0,Pattern!$C46&lt;='Overhead Calc.'!X$1),Pattern!$G46,"")</f>
      </c>
      <c r="Y46">
        <f>IF(AND(ISNUMBER(Pattern!$C46),Pattern!$D46&gt;0,Pattern!$C46&lt;='Overhead Calc.'!Y$1),Pattern!$G46,"")</f>
      </c>
      <c r="Z46">
        <f>IF(AND(ISNUMBER(Pattern!$C46),Pattern!$D46&gt;0,Pattern!$C46&lt;='Overhead Calc.'!Z$1),Pattern!$G46,"")</f>
      </c>
      <c r="AA46">
        <f>IF(AND(ISNUMBER(Pattern!$C46),Pattern!$D46&gt;0,Pattern!$C46&lt;='Overhead Calc.'!AA$1),Pattern!$G46,"")</f>
      </c>
      <c r="AB46">
        <f>IF(AND(ISNUMBER(Pattern!$C46),Pattern!$D46&gt;0,Pattern!$C46&lt;='Overhead Calc.'!AB$1),Pattern!$G46,"")</f>
      </c>
      <c r="AC46">
        <f>IF(AND(ISNUMBER(Pattern!$C46),Pattern!$D46&gt;0,Pattern!$C46&lt;='Overhead Calc.'!AC$1),Pattern!$G46,"")</f>
      </c>
      <c r="AD46">
        <f>IF(AND(ISNUMBER(Pattern!$C46),Pattern!$D46&gt;0,Pattern!$C46&lt;='Overhead Calc.'!AD$1),Pattern!$G46,"")</f>
      </c>
      <c r="AE46">
        <f>IF(AND(ISNUMBER(Pattern!$C46),Pattern!$D46&gt;0,Pattern!$C46&lt;='Overhead Calc.'!AE$1),Pattern!$G46,"")</f>
      </c>
      <c r="AF46">
        <f>IF(AND(ISNUMBER(Pattern!$C46),Pattern!$D46&gt;0,Pattern!$C46&lt;='Overhead Calc.'!AF$1),Pattern!$G46,"")</f>
      </c>
      <c r="AG46">
        <f>IF(AND(ISNUMBER(Pattern!$C46),Pattern!$D46&gt;0,Pattern!$C46&lt;='Overhead Calc.'!AG$1),Pattern!$G46,"")</f>
      </c>
      <c r="AH46">
        <f>IF(AND(ISNUMBER(Pattern!$C46),Pattern!$D46&gt;0,Pattern!$C46&lt;='Overhead Calc.'!AH$1),Pattern!$G46,"")</f>
      </c>
      <c r="AI46">
        <f>IF(AND(ISNUMBER(Pattern!$C46),Pattern!$D46&gt;0,Pattern!$C46&lt;='Overhead Calc.'!AI$1),Pattern!$G46,"")</f>
      </c>
      <c r="AJ46">
        <f>IF(AND(ISNUMBER(Pattern!$C46),Pattern!$D46&gt;0,Pattern!$C46&lt;='Overhead Calc.'!AJ$1),Pattern!$G46,"")</f>
      </c>
      <c r="AK46">
        <f>IF(AND(ISNUMBER(Pattern!$C46),Pattern!$D46&gt;0,Pattern!$C46&lt;='Overhead Calc.'!AK$1),Pattern!$G46,"")</f>
      </c>
      <c r="AL46">
        <f>IF(AND(ISNUMBER(Pattern!$C46),Pattern!$D46&gt;0,Pattern!$C46&lt;='Overhead Calc.'!AL$1),Pattern!$G46,"")</f>
      </c>
    </row>
    <row r="47" ht="12.75">
      <c r="A47" t="s">
        <v>119</v>
      </c>
    </row>
    <row r="48" spans="1:38" ht="12.75">
      <c r="A48">
        <v>1</v>
      </c>
      <c r="B48">
        <f>IF(AND(ISNUMBER(Pattern!$B11),Pattern!$D11&gt;0,Pattern!$B11&lt;='Overhead Calc.'!B$1),Pattern!$F11,"")</f>
        <v>0</v>
      </c>
      <c r="C48">
        <f>IF(AND(ISNUMBER(Pattern!$B11),Pattern!$D11&gt;0,Pattern!$B11&lt;='Overhead Calc.'!C$1),Pattern!$F11,"")</f>
        <v>0</v>
      </c>
      <c r="D48">
        <f>IF(AND(ISNUMBER(Pattern!$B11),Pattern!$D11&gt;0,Pattern!$B11&lt;='Overhead Calc.'!D$1),Pattern!$F11,"")</f>
        <v>0</v>
      </c>
      <c r="E48">
        <f>IF(AND(ISNUMBER(Pattern!$B11),Pattern!$D11&gt;0,Pattern!$B11&lt;='Overhead Calc.'!E$1),Pattern!$F11,"")</f>
        <v>0</v>
      </c>
      <c r="F48">
        <f>IF(AND(ISNUMBER(Pattern!$B11),Pattern!$D11&gt;0,Pattern!$B11&lt;='Overhead Calc.'!F$1),Pattern!$F11,"")</f>
        <v>0</v>
      </c>
      <c r="G48">
        <f>IF(AND(ISNUMBER(Pattern!$B11),Pattern!$D11&gt;0,Pattern!$B11&lt;='Overhead Calc.'!G$1),Pattern!$F11,"")</f>
        <v>0</v>
      </c>
      <c r="H48">
        <f>IF(AND(ISNUMBER(Pattern!$B11),Pattern!$D11&gt;0,Pattern!$B11&lt;='Overhead Calc.'!H$1),Pattern!$F11,"")</f>
        <v>0</v>
      </c>
      <c r="I48">
        <f>IF(AND(ISNUMBER(Pattern!$B11),Pattern!$D11&gt;0,Pattern!$B11&lt;='Overhead Calc.'!I$1),Pattern!$F11,"")</f>
        <v>0</v>
      </c>
      <c r="J48">
        <f>IF(AND(ISNUMBER(Pattern!$B11),Pattern!$D11&gt;0,Pattern!$B11&lt;='Overhead Calc.'!J$1),Pattern!$F11,"")</f>
        <v>0</v>
      </c>
      <c r="K48">
        <f>IF(AND(ISNUMBER(Pattern!$B11),Pattern!$D11&gt;0,Pattern!$B11&lt;='Overhead Calc.'!K$1),Pattern!$F11,"")</f>
        <v>0</v>
      </c>
      <c r="L48">
        <f>IF(AND(ISNUMBER(Pattern!$B11),Pattern!$D11&gt;0,Pattern!$B11&lt;='Overhead Calc.'!L$1),Pattern!$F11,"")</f>
        <v>0</v>
      </c>
      <c r="M48">
        <f>IF(AND(ISNUMBER(Pattern!$B11),Pattern!$D11&gt;0,Pattern!$B11&lt;='Overhead Calc.'!M$1),Pattern!$F11,"")</f>
        <v>0</v>
      </c>
      <c r="N48">
        <f>IF(AND(ISNUMBER(Pattern!$B11),Pattern!$D11&gt;0,Pattern!$B11&lt;='Overhead Calc.'!N$1),Pattern!$F11,"")</f>
        <v>0</v>
      </c>
      <c r="O48">
        <f>IF(AND(ISNUMBER(Pattern!$B11),Pattern!$D11&gt;0,Pattern!$B11&lt;='Overhead Calc.'!O$1),Pattern!$F11,"")</f>
        <v>0</v>
      </c>
      <c r="P48">
        <f>IF(AND(ISNUMBER(Pattern!$B11),Pattern!$D11&gt;0,Pattern!$B11&lt;='Overhead Calc.'!P$1),Pattern!$F11,"")</f>
        <v>0</v>
      </c>
      <c r="Q48">
        <f>IF(AND(ISNUMBER(Pattern!$B11),Pattern!$D11&gt;0,Pattern!$B11&lt;='Overhead Calc.'!Q$1),Pattern!$F11,"")</f>
        <v>0</v>
      </c>
      <c r="R48">
        <f>IF(AND(ISNUMBER(Pattern!$B11),Pattern!$D11&gt;0,Pattern!$B11&lt;='Overhead Calc.'!R$1),Pattern!$F11,"")</f>
        <v>0</v>
      </c>
      <c r="S48">
        <f>IF(AND(ISNUMBER(Pattern!$B11),Pattern!$D11&gt;0,Pattern!$B11&lt;='Overhead Calc.'!S$1),Pattern!$F11,"")</f>
        <v>0</v>
      </c>
      <c r="T48">
        <f>IF(AND(ISNUMBER(Pattern!$B11),Pattern!$D11&gt;0,Pattern!$B11&lt;='Overhead Calc.'!T$1),Pattern!$F11,"")</f>
        <v>0</v>
      </c>
      <c r="U48">
        <f>IF(AND(ISNUMBER(Pattern!$C11),Pattern!$D11&gt;0,Pattern!$C11&lt;='Overhead Calc.'!U$1),Pattern!$F11,"")</f>
        <v>0</v>
      </c>
      <c r="V48">
        <f>IF(AND(ISNUMBER(Pattern!$C11),Pattern!$D11&gt;0,Pattern!$C11&lt;='Overhead Calc.'!V$1),Pattern!$F11,"")</f>
        <v>0</v>
      </c>
      <c r="W48">
        <f>IF(AND(ISNUMBER(Pattern!$C11),Pattern!$D11&gt;0,Pattern!$C11&lt;='Overhead Calc.'!W$1),Pattern!$F11,"")</f>
        <v>0</v>
      </c>
      <c r="X48">
        <f>IF(AND(ISNUMBER(Pattern!$C11),Pattern!$D11&gt;0,Pattern!$C11&lt;='Overhead Calc.'!X$1),Pattern!$F11,"")</f>
        <v>0</v>
      </c>
      <c r="Y48">
        <f>IF(AND(ISNUMBER(Pattern!$C11),Pattern!$D11&gt;0,Pattern!$C11&lt;='Overhead Calc.'!Y$1),Pattern!$F11,"")</f>
        <v>0</v>
      </c>
      <c r="Z48">
        <f>IF(AND(ISNUMBER(Pattern!$C11),Pattern!$D11&gt;0,Pattern!$C11&lt;='Overhead Calc.'!Z$1),Pattern!$F11,"")</f>
        <v>0</v>
      </c>
      <c r="AA48">
        <f>IF(AND(ISNUMBER(Pattern!$C11),Pattern!$D11&gt;0,Pattern!$C11&lt;='Overhead Calc.'!AA$1),Pattern!$F11,"")</f>
        <v>0</v>
      </c>
      <c r="AB48">
        <f>IF(AND(ISNUMBER(Pattern!$C11),Pattern!$D11&gt;0,Pattern!$C11&lt;='Overhead Calc.'!AB$1),Pattern!$F11,"")</f>
        <v>0</v>
      </c>
      <c r="AC48">
        <f>IF(AND(ISNUMBER(Pattern!$C11),Pattern!$D11&gt;0,Pattern!$C11&lt;='Overhead Calc.'!AC$1),Pattern!$F11,"")</f>
        <v>0</v>
      </c>
      <c r="AD48">
        <f>IF(AND(ISNUMBER(Pattern!$C11),Pattern!$D11&gt;0,Pattern!$C11&lt;='Overhead Calc.'!AD$1),Pattern!$F11,"")</f>
        <v>0</v>
      </c>
      <c r="AE48">
        <f>IF(AND(ISNUMBER(Pattern!$C11),Pattern!$D11&gt;0,Pattern!$C11&lt;='Overhead Calc.'!AE$1),Pattern!$F11,"")</f>
        <v>0</v>
      </c>
      <c r="AF48">
        <f>IF(AND(ISNUMBER(Pattern!$C11),Pattern!$D11&gt;0,Pattern!$C11&lt;='Overhead Calc.'!AF$1),Pattern!$F11,"")</f>
        <v>0</v>
      </c>
      <c r="AG48">
        <f>IF(AND(ISNUMBER(Pattern!$C11),Pattern!$D11&gt;0,Pattern!$C11&lt;='Overhead Calc.'!AG$1),Pattern!$F11,"")</f>
        <v>0</v>
      </c>
      <c r="AH48">
        <f>IF(AND(ISNUMBER(Pattern!$C11),Pattern!$D11&gt;0,Pattern!$C11&lt;='Overhead Calc.'!AH$1),Pattern!$F11,"")</f>
        <v>0</v>
      </c>
      <c r="AI48">
        <f>IF(AND(ISNUMBER(Pattern!$C11),Pattern!$D11&gt;0,Pattern!$C11&lt;='Overhead Calc.'!AI$1),Pattern!$F11,"")</f>
        <v>0</v>
      </c>
      <c r="AJ48">
        <f>IF(AND(ISNUMBER(Pattern!$C11),Pattern!$D11&gt;0,Pattern!$C11&lt;='Overhead Calc.'!AJ$1),Pattern!$F11,"")</f>
        <v>0</v>
      </c>
      <c r="AK48">
        <f>IF(AND(ISNUMBER(Pattern!$C11),Pattern!$D11&gt;0,Pattern!$C11&lt;='Overhead Calc.'!AK$1),Pattern!$F11,"")</f>
        <v>0</v>
      </c>
      <c r="AL48">
        <f>IF(AND(ISNUMBER(Pattern!$C11),Pattern!$D11&gt;0,Pattern!$C11&lt;='Overhead Calc.'!AL$1),Pattern!$F11,"")</f>
        <v>0</v>
      </c>
    </row>
    <row r="49" spans="1:38" ht="12.75">
      <c r="A49">
        <v>2</v>
      </c>
      <c r="B49">
        <f>IF(AND(ISNUMBER(Pattern!$B12),Pattern!$D12&gt;0,Pattern!$B12&lt;='Overhead Calc.'!B$1),Pattern!$F12,"")</f>
      </c>
      <c r="C49">
        <f>IF(AND(ISNUMBER(Pattern!$B12),Pattern!$D12&gt;0,Pattern!$B12&lt;='Overhead Calc.'!C$1),Pattern!$F12,"")</f>
      </c>
      <c r="D49">
        <f>IF(AND(ISNUMBER(Pattern!$B12),Pattern!$D12&gt;0,Pattern!$B12&lt;='Overhead Calc.'!D$1),Pattern!$F12,"")</f>
        <v>3.9</v>
      </c>
      <c r="E49">
        <f>IF(AND(ISNUMBER(Pattern!$B12),Pattern!$D12&gt;0,Pattern!$B12&lt;='Overhead Calc.'!E$1),Pattern!$F12,"")</f>
        <v>3.9</v>
      </c>
      <c r="F49">
        <f>IF(AND(ISNUMBER(Pattern!$B12),Pattern!$D12&gt;0,Pattern!$B12&lt;='Overhead Calc.'!F$1),Pattern!$F12,"")</f>
        <v>3.9</v>
      </c>
      <c r="G49">
        <f>IF(AND(ISNUMBER(Pattern!$B12),Pattern!$D12&gt;0,Pattern!$B12&lt;='Overhead Calc.'!G$1),Pattern!$F12,"")</f>
        <v>3.9</v>
      </c>
      <c r="H49">
        <f>IF(AND(ISNUMBER(Pattern!$B12),Pattern!$D12&gt;0,Pattern!$B12&lt;='Overhead Calc.'!H$1),Pattern!$F12,"")</f>
        <v>3.9</v>
      </c>
      <c r="I49">
        <f>IF(AND(ISNUMBER(Pattern!$B12),Pattern!$D12&gt;0,Pattern!$B12&lt;='Overhead Calc.'!I$1),Pattern!$F12,"")</f>
        <v>3.9</v>
      </c>
      <c r="J49">
        <f>IF(AND(ISNUMBER(Pattern!$B12),Pattern!$D12&gt;0,Pattern!$B12&lt;='Overhead Calc.'!J$1),Pattern!$F12,"")</f>
        <v>3.9</v>
      </c>
      <c r="K49">
        <f>IF(AND(ISNUMBER(Pattern!$B12),Pattern!$D12&gt;0,Pattern!$B12&lt;='Overhead Calc.'!K$1),Pattern!$F12,"")</f>
        <v>3.9</v>
      </c>
      <c r="L49">
        <f>IF(AND(ISNUMBER(Pattern!$B12),Pattern!$D12&gt;0,Pattern!$B12&lt;='Overhead Calc.'!L$1),Pattern!$F12,"")</f>
        <v>3.9</v>
      </c>
      <c r="M49">
        <f>IF(AND(ISNUMBER(Pattern!$B12),Pattern!$D12&gt;0,Pattern!$B12&lt;='Overhead Calc.'!M$1),Pattern!$F12,"")</f>
        <v>3.9</v>
      </c>
      <c r="N49">
        <f>IF(AND(ISNUMBER(Pattern!$B12),Pattern!$D12&gt;0,Pattern!$B12&lt;='Overhead Calc.'!N$1),Pattern!$F12,"")</f>
        <v>3.9</v>
      </c>
      <c r="O49">
        <f>IF(AND(ISNUMBER(Pattern!$B12),Pattern!$D12&gt;0,Pattern!$B12&lt;='Overhead Calc.'!O$1),Pattern!$F12,"")</f>
        <v>3.9</v>
      </c>
      <c r="P49">
        <f>IF(AND(ISNUMBER(Pattern!$B12),Pattern!$D12&gt;0,Pattern!$B12&lt;='Overhead Calc.'!P$1),Pattern!$F12,"")</f>
        <v>3.9</v>
      </c>
      <c r="Q49">
        <f>IF(AND(ISNUMBER(Pattern!$B12),Pattern!$D12&gt;0,Pattern!$B12&lt;='Overhead Calc.'!Q$1),Pattern!$F12,"")</f>
        <v>3.9</v>
      </c>
      <c r="R49">
        <f>IF(AND(ISNUMBER(Pattern!$B12),Pattern!$D12&gt;0,Pattern!$B12&lt;='Overhead Calc.'!R$1),Pattern!$F12,"")</f>
        <v>3.9</v>
      </c>
      <c r="S49">
        <f>IF(AND(ISNUMBER(Pattern!$B12),Pattern!$D12&gt;0,Pattern!$B12&lt;='Overhead Calc.'!S$1),Pattern!$F12,"")</f>
        <v>3.9</v>
      </c>
      <c r="T49">
        <f>IF(AND(ISNUMBER(Pattern!$B12),Pattern!$D12&gt;0,Pattern!$B12&lt;='Overhead Calc.'!T$1),Pattern!$F12,"")</f>
        <v>3.9</v>
      </c>
      <c r="U49">
        <f>IF(AND(ISNUMBER(Pattern!$C12),Pattern!$D12&gt;0,Pattern!$C12&lt;='Overhead Calc.'!U$1),Pattern!$F12,"")</f>
        <v>3.9</v>
      </c>
      <c r="V49">
        <f>IF(AND(ISNUMBER(Pattern!$C12),Pattern!$D12&gt;0,Pattern!$C12&lt;='Overhead Calc.'!V$1),Pattern!$F12,"")</f>
        <v>3.9</v>
      </c>
      <c r="W49">
        <f>IF(AND(ISNUMBER(Pattern!$C12),Pattern!$D12&gt;0,Pattern!$C12&lt;='Overhead Calc.'!W$1),Pattern!$F12,"")</f>
        <v>3.9</v>
      </c>
      <c r="X49">
        <f>IF(AND(ISNUMBER(Pattern!$C12),Pattern!$D12&gt;0,Pattern!$C12&lt;='Overhead Calc.'!X$1),Pattern!$F12,"")</f>
        <v>3.9</v>
      </c>
      <c r="Y49">
        <f>IF(AND(ISNUMBER(Pattern!$C12),Pattern!$D12&gt;0,Pattern!$C12&lt;='Overhead Calc.'!Y$1),Pattern!$F12,"")</f>
        <v>3.9</v>
      </c>
      <c r="Z49">
        <f>IF(AND(ISNUMBER(Pattern!$C12),Pattern!$D12&gt;0,Pattern!$C12&lt;='Overhead Calc.'!Z$1),Pattern!$F12,"")</f>
        <v>3.9</v>
      </c>
      <c r="AA49">
        <f>IF(AND(ISNUMBER(Pattern!$C12),Pattern!$D12&gt;0,Pattern!$C12&lt;='Overhead Calc.'!AA$1),Pattern!$F12,"")</f>
        <v>3.9</v>
      </c>
      <c r="AB49">
        <f>IF(AND(ISNUMBER(Pattern!$C12),Pattern!$D12&gt;0,Pattern!$C12&lt;='Overhead Calc.'!AB$1),Pattern!$F12,"")</f>
        <v>3.9</v>
      </c>
      <c r="AC49">
        <f>IF(AND(ISNUMBER(Pattern!$C12),Pattern!$D12&gt;0,Pattern!$C12&lt;='Overhead Calc.'!AC$1),Pattern!$F12,"")</f>
        <v>3.9</v>
      </c>
      <c r="AD49">
        <f>IF(AND(ISNUMBER(Pattern!$C12),Pattern!$D12&gt;0,Pattern!$C12&lt;='Overhead Calc.'!AD$1),Pattern!$F12,"")</f>
        <v>3.9</v>
      </c>
      <c r="AE49">
        <f>IF(AND(ISNUMBER(Pattern!$C12),Pattern!$D12&gt;0,Pattern!$C12&lt;='Overhead Calc.'!AE$1),Pattern!$F12,"")</f>
        <v>3.9</v>
      </c>
      <c r="AF49">
        <f>IF(AND(ISNUMBER(Pattern!$C12),Pattern!$D12&gt;0,Pattern!$C12&lt;='Overhead Calc.'!AF$1),Pattern!$F12,"")</f>
        <v>3.9</v>
      </c>
      <c r="AG49">
        <f>IF(AND(ISNUMBER(Pattern!$C12),Pattern!$D12&gt;0,Pattern!$C12&lt;='Overhead Calc.'!AG$1),Pattern!$F12,"")</f>
        <v>3.9</v>
      </c>
      <c r="AH49">
        <f>IF(AND(ISNUMBER(Pattern!$C12),Pattern!$D12&gt;0,Pattern!$C12&lt;='Overhead Calc.'!AH$1),Pattern!$F12,"")</f>
        <v>3.9</v>
      </c>
      <c r="AI49">
        <f>IF(AND(ISNUMBER(Pattern!$C12),Pattern!$D12&gt;0,Pattern!$C12&lt;='Overhead Calc.'!AI$1),Pattern!$F12,"")</f>
        <v>3.9</v>
      </c>
      <c r="AJ49">
        <f>IF(AND(ISNUMBER(Pattern!$C12),Pattern!$D12&gt;0,Pattern!$C12&lt;='Overhead Calc.'!AJ$1),Pattern!$F12,"")</f>
        <v>3.9</v>
      </c>
      <c r="AK49">
        <f>IF(AND(ISNUMBER(Pattern!$C12),Pattern!$D12&gt;0,Pattern!$C12&lt;='Overhead Calc.'!AK$1),Pattern!$F12,"")</f>
      </c>
      <c r="AL49">
        <f>IF(AND(ISNUMBER(Pattern!$C12),Pattern!$D12&gt;0,Pattern!$C12&lt;='Overhead Calc.'!AL$1),Pattern!$F12,"")</f>
      </c>
    </row>
    <row r="50" spans="1:38" ht="12.75">
      <c r="A50">
        <v>3</v>
      </c>
      <c r="B50">
        <f>IF(AND(ISNUMBER(Pattern!$B13),Pattern!$D13&gt;0,Pattern!$B13&lt;='Overhead Calc.'!B$1),Pattern!$F13,"")</f>
      </c>
      <c r="C50">
        <f>IF(AND(ISNUMBER(Pattern!$B13),Pattern!$D13&gt;0,Pattern!$B13&lt;='Overhead Calc.'!C$1),Pattern!$F13,"")</f>
      </c>
      <c r="D50">
        <f>IF(AND(ISNUMBER(Pattern!$B13),Pattern!$D13&gt;0,Pattern!$B13&lt;='Overhead Calc.'!D$1),Pattern!$F13,"")</f>
      </c>
      <c r="E50">
        <f>IF(AND(ISNUMBER(Pattern!$B13),Pattern!$D13&gt;0,Pattern!$B13&lt;='Overhead Calc.'!E$1),Pattern!$F13,"")</f>
        <v>7.8</v>
      </c>
      <c r="F50">
        <f>IF(AND(ISNUMBER(Pattern!$B13),Pattern!$D13&gt;0,Pattern!$B13&lt;='Overhead Calc.'!F$1),Pattern!$F13,"")</f>
        <v>7.8</v>
      </c>
      <c r="G50">
        <f>IF(AND(ISNUMBER(Pattern!$B13),Pattern!$D13&gt;0,Pattern!$B13&lt;='Overhead Calc.'!G$1),Pattern!$F13,"")</f>
        <v>7.8</v>
      </c>
      <c r="H50">
        <f>IF(AND(ISNUMBER(Pattern!$B13),Pattern!$D13&gt;0,Pattern!$B13&lt;='Overhead Calc.'!H$1),Pattern!$F13,"")</f>
        <v>7.8</v>
      </c>
      <c r="I50">
        <f>IF(AND(ISNUMBER(Pattern!$B13),Pattern!$D13&gt;0,Pattern!$B13&lt;='Overhead Calc.'!I$1),Pattern!$F13,"")</f>
        <v>7.8</v>
      </c>
      <c r="J50">
        <f>IF(AND(ISNUMBER(Pattern!$B13),Pattern!$D13&gt;0,Pattern!$B13&lt;='Overhead Calc.'!J$1),Pattern!$F13,"")</f>
        <v>7.8</v>
      </c>
      <c r="K50">
        <f>IF(AND(ISNUMBER(Pattern!$B13),Pattern!$D13&gt;0,Pattern!$B13&lt;='Overhead Calc.'!K$1),Pattern!$F13,"")</f>
        <v>7.8</v>
      </c>
      <c r="L50">
        <f>IF(AND(ISNUMBER(Pattern!$B13),Pattern!$D13&gt;0,Pattern!$B13&lt;='Overhead Calc.'!L$1),Pattern!$F13,"")</f>
        <v>7.8</v>
      </c>
      <c r="M50">
        <f>IF(AND(ISNUMBER(Pattern!$B13),Pattern!$D13&gt;0,Pattern!$B13&lt;='Overhead Calc.'!M$1),Pattern!$F13,"")</f>
        <v>7.8</v>
      </c>
      <c r="N50">
        <f>IF(AND(ISNUMBER(Pattern!$B13),Pattern!$D13&gt;0,Pattern!$B13&lt;='Overhead Calc.'!N$1),Pattern!$F13,"")</f>
        <v>7.8</v>
      </c>
      <c r="O50">
        <f>IF(AND(ISNUMBER(Pattern!$B13),Pattern!$D13&gt;0,Pattern!$B13&lt;='Overhead Calc.'!O$1),Pattern!$F13,"")</f>
        <v>7.8</v>
      </c>
      <c r="P50">
        <f>IF(AND(ISNUMBER(Pattern!$B13),Pattern!$D13&gt;0,Pattern!$B13&lt;='Overhead Calc.'!P$1),Pattern!$F13,"")</f>
        <v>7.8</v>
      </c>
      <c r="Q50">
        <f>IF(AND(ISNUMBER(Pattern!$B13),Pattern!$D13&gt;0,Pattern!$B13&lt;='Overhead Calc.'!Q$1),Pattern!$F13,"")</f>
        <v>7.8</v>
      </c>
      <c r="R50">
        <f>IF(AND(ISNUMBER(Pattern!$B13),Pattern!$D13&gt;0,Pattern!$B13&lt;='Overhead Calc.'!R$1),Pattern!$F13,"")</f>
        <v>7.8</v>
      </c>
      <c r="S50">
        <f>IF(AND(ISNUMBER(Pattern!$B13),Pattern!$D13&gt;0,Pattern!$B13&lt;='Overhead Calc.'!S$1),Pattern!$F13,"")</f>
        <v>7.8</v>
      </c>
      <c r="T50">
        <f>IF(AND(ISNUMBER(Pattern!$B13),Pattern!$D13&gt;0,Pattern!$B13&lt;='Overhead Calc.'!T$1),Pattern!$F13,"")</f>
        <v>7.8</v>
      </c>
      <c r="U50">
        <f>IF(AND(ISNUMBER(Pattern!$C13),Pattern!$D13&gt;0,Pattern!$C13&lt;='Overhead Calc.'!U$1),Pattern!$F13,"")</f>
        <v>7.8</v>
      </c>
      <c r="V50">
        <f>IF(AND(ISNUMBER(Pattern!$C13),Pattern!$D13&gt;0,Pattern!$C13&lt;='Overhead Calc.'!V$1),Pattern!$F13,"")</f>
        <v>7.8</v>
      </c>
      <c r="W50">
        <f>IF(AND(ISNUMBER(Pattern!$C13),Pattern!$D13&gt;0,Pattern!$C13&lt;='Overhead Calc.'!W$1),Pattern!$F13,"")</f>
        <v>7.8</v>
      </c>
      <c r="X50">
        <f>IF(AND(ISNUMBER(Pattern!$C13),Pattern!$D13&gt;0,Pattern!$C13&lt;='Overhead Calc.'!X$1),Pattern!$F13,"")</f>
        <v>7.8</v>
      </c>
      <c r="Y50">
        <f>IF(AND(ISNUMBER(Pattern!$C13),Pattern!$D13&gt;0,Pattern!$C13&lt;='Overhead Calc.'!Y$1),Pattern!$F13,"")</f>
        <v>7.8</v>
      </c>
      <c r="Z50">
        <f>IF(AND(ISNUMBER(Pattern!$C13),Pattern!$D13&gt;0,Pattern!$C13&lt;='Overhead Calc.'!Z$1),Pattern!$F13,"")</f>
        <v>7.8</v>
      </c>
      <c r="AA50">
        <f>IF(AND(ISNUMBER(Pattern!$C13),Pattern!$D13&gt;0,Pattern!$C13&lt;='Overhead Calc.'!AA$1),Pattern!$F13,"")</f>
        <v>7.8</v>
      </c>
      <c r="AB50">
        <f>IF(AND(ISNUMBER(Pattern!$C13),Pattern!$D13&gt;0,Pattern!$C13&lt;='Overhead Calc.'!AB$1),Pattern!$F13,"")</f>
        <v>7.8</v>
      </c>
      <c r="AC50">
        <f>IF(AND(ISNUMBER(Pattern!$C13),Pattern!$D13&gt;0,Pattern!$C13&lt;='Overhead Calc.'!AC$1),Pattern!$F13,"")</f>
        <v>7.8</v>
      </c>
      <c r="AD50">
        <f>IF(AND(ISNUMBER(Pattern!$C13),Pattern!$D13&gt;0,Pattern!$C13&lt;='Overhead Calc.'!AD$1),Pattern!$F13,"")</f>
        <v>7.8</v>
      </c>
      <c r="AE50">
        <f>IF(AND(ISNUMBER(Pattern!$C13),Pattern!$D13&gt;0,Pattern!$C13&lt;='Overhead Calc.'!AE$1),Pattern!$F13,"")</f>
        <v>7.8</v>
      </c>
      <c r="AF50">
        <f>IF(AND(ISNUMBER(Pattern!$C13),Pattern!$D13&gt;0,Pattern!$C13&lt;='Overhead Calc.'!AF$1),Pattern!$F13,"")</f>
        <v>7.8</v>
      </c>
      <c r="AG50">
        <f>IF(AND(ISNUMBER(Pattern!$C13),Pattern!$D13&gt;0,Pattern!$C13&lt;='Overhead Calc.'!AG$1),Pattern!$F13,"")</f>
        <v>7.8</v>
      </c>
      <c r="AH50">
        <f>IF(AND(ISNUMBER(Pattern!$C13),Pattern!$D13&gt;0,Pattern!$C13&lt;='Overhead Calc.'!AH$1),Pattern!$F13,"")</f>
        <v>7.8</v>
      </c>
      <c r="AI50">
        <f>IF(AND(ISNUMBER(Pattern!$C13),Pattern!$D13&gt;0,Pattern!$C13&lt;='Overhead Calc.'!AI$1),Pattern!$F13,"")</f>
        <v>7.8</v>
      </c>
      <c r="AJ50">
        <f>IF(AND(ISNUMBER(Pattern!$C13),Pattern!$D13&gt;0,Pattern!$C13&lt;='Overhead Calc.'!AJ$1),Pattern!$F13,"")</f>
      </c>
      <c r="AK50">
        <f>IF(AND(ISNUMBER(Pattern!$C13),Pattern!$D13&gt;0,Pattern!$C13&lt;='Overhead Calc.'!AK$1),Pattern!$F13,"")</f>
      </c>
      <c r="AL50">
        <f>IF(AND(ISNUMBER(Pattern!$C13),Pattern!$D13&gt;0,Pattern!$C13&lt;='Overhead Calc.'!AL$1),Pattern!$F13,"")</f>
      </c>
    </row>
    <row r="51" spans="1:38" ht="12.75">
      <c r="A51">
        <v>4</v>
      </c>
      <c r="B51">
        <f>IF(AND(ISNUMBER(Pattern!$B14),Pattern!$D14&gt;0,Pattern!$B14&lt;='Overhead Calc.'!B$1),Pattern!$F14,"")</f>
      </c>
      <c r="C51">
        <f>IF(AND(ISNUMBER(Pattern!$B14),Pattern!$D14&gt;0,Pattern!$B14&lt;='Overhead Calc.'!C$1),Pattern!$F14,"")</f>
      </c>
      <c r="D51">
        <f>IF(AND(ISNUMBER(Pattern!$B14),Pattern!$D14&gt;0,Pattern!$B14&lt;='Overhead Calc.'!D$1),Pattern!$F14,"")</f>
      </c>
      <c r="E51">
        <f>IF(AND(ISNUMBER(Pattern!$B14),Pattern!$D14&gt;0,Pattern!$B14&lt;='Overhead Calc.'!E$1),Pattern!$F14,"")</f>
      </c>
      <c r="F51">
        <f>IF(AND(ISNUMBER(Pattern!$B14),Pattern!$D14&gt;0,Pattern!$B14&lt;='Overhead Calc.'!F$1),Pattern!$F14,"")</f>
        <v>15.399999999999999</v>
      </c>
      <c r="G51">
        <f>IF(AND(ISNUMBER(Pattern!$B14),Pattern!$D14&gt;0,Pattern!$B14&lt;='Overhead Calc.'!G$1),Pattern!$F14,"")</f>
        <v>15.399999999999999</v>
      </c>
      <c r="H51">
        <f>IF(AND(ISNUMBER(Pattern!$B14),Pattern!$D14&gt;0,Pattern!$B14&lt;='Overhead Calc.'!H$1),Pattern!$F14,"")</f>
        <v>15.399999999999999</v>
      </c>
      <c r="I51">
        <f>IF(AND(ISNUMBER(Pattern!$B14),Pattern!$D14&gt;0,Pattern!$B14&lt;='Overhead Calc.'!I$1),Pattern!$F14,"")</f>
        <v>15.399999999999999</v>
      </c>
      <c r="J51">
        <f>IF(AND(ISNUMBER(Pattern!$B14),Pattern!$D14&gt;0,Pattern!$B14&lt;='Overhead Calc.'!J$1),Pattern!$F14,"")</f>
        <v>15.399999999999999</v>
      </c>
      <c r="K51">
        <f>IF(AND(ISNUMBER(Pattern!$B14),Pattern!$D14&gt;0,Pattern!$B14&lt;='Overhead Calc.'!K$1),Pattern!$F14,"")</f>
        <v>15.399999999999999</v>
      </c>
      <c r="L51">
        <f>IF(AND(ISNUMBER(Pattern!$B14),Pattern!$D14&gt;0,Pattern!$B14&lt;='Overhead Calc.'!L$1),Pattern!$F14,"")</f>
        <v>15.399999999999999</v>
      </c>
      <c r="M51">
        <f>IF(AND(ISNUMBER(Pattern!$B14),Pattern!$D14&gt;0,Pattern!$B14&lt;='Overhead Calc.'!M$1),Pattern!$F14,"")</f>
        <v>15.399999999999999</v>
      </c>
      <c r="N51">
        <f>IF(AND(ISNUMBER(Pattern!$B14),Pattern!$D14&gt;0,Pattern!$B14&lt;='Overhead Calc.'!N$1),Pattern!$F14,"")</f>
        <v>15.399999999999999</v>
      </c>
      <c r="O51">
        <f>IF(AND(ISNUMBER(Pattern!$B14),Pattern!$D14&gt;0,Pattern!$B14&lt;='Overhead Calc.'!O$1),Pattern!$F14,"")</f>
        <v>15.399999999999999</v>
      </c>
      <c r="P51">
        <f>IF(AND(ISNUMBER(Pattern!$B14),Pattern!$D14&gt;0,Pattern!$B14&lt;='Overhead Calc.'!P$1),Pattern!$F14,"")</f>
        <v>15.399999999999999</v>
      </c>
      <c r="Q51">
        <f>IF(AND(ISNUMBER(Pattern!$B14),Pattern!$D14&gt;0,Pattern!$B14&lt;='Overhead Calc.'!Q$1),Pattern!$F14,"")</f>
        <v>15.399999999999999</v>
      </c>
      <c r="R51">
        <f>IF(AND(ISNUMBER(Pattern!$B14),Pattern!$D14&gt;0,Pattern!$B14&lt;='Overhead Calc.'!R$1),Pattern!$F14,"")</f>
        <v>15.399999999999999</v>
      </c>
      <c r="S51">
        <f>IF(AND(ISNUMBER(Pattern!$B14),Pattern!$D14&gt;0,Pattern!$B14&lt;='Overhead Calc.'!S$1),Pattern!$F14,"")</f>
        <v>15.399999999999999</v>
      </c>
      <c r="T51">
        <f>IF(AND(ISNUMBER(Pattern!$B14),Pattern!$D14&gt;0,Pattern!$B14&lt;='Overhead Calc.'!T$1),Pattern!$F14,"")</f>
        <v>15.399999999999999</v>
      </c>
      <c r="U51">
        <f>IF(AND(ISNUMBER(Pattern!$C14),Pattern!$D14&gt;0,Pattern!$C14&lt;='Overhead Calc.'!U$1),Pattern!$F14,"")</f>
        <v>15.399999999999999</v>
      </c>
      <c r="V51">
        <f>IF(AND(ISNUMBER(Pattern!$C14),Pattern!$D14&gt;0,Pattern!$C14&lt;='Overhead Calc.'!V$1),Pattern!$F14,"")</f>
        <v>15.399999999999999</v>
      </c>
      <c r="W51">
        <f>IF(AND(ISNUMBER(Pattern!$C14),Pattern!$D14&gt;0,Pattern!$C14&lt;='Overhead Calc.'!W$1),Pattern!$F14,"")</f>
        <v>15.399999999999999</v>
      </c>
      <c r="X51">
        <f>IF(AND(ISNUMBER(Pattern!$C14),Pattern!$D14&gt;0,Pattern!$C14&lt;='Overhead Calc.'!X$1),Pattern!$F14,"")</f>
        <v>15.399999999999999</v>
      </c>
      <c r="Y51">
        <f>IF(AND(ISNUMBER(Pattern!$C14),Pattern!$D14&gt;0,Pattern!$C14&lt;='Overhead Calc.'!Y$1),Pattern!$F14,"")</f>
        <v>15.399999999999999</v>
      </c>
      <c r="Z51">
        <f>IF(AND(ISNUMBER(Pattern!$C14),Pattern!$D14&gt;0,Pattern!$C14&lt;='Overhead Calc.'!Z$1),Pattern!$F14,"")</f>
        <v>15.399999999999999</v>
      </c>
      <c r="AA51">
        <f>IF(AND(ISNUMBER(Pattern!$C14),Pattern!$D14&gt;0,Pattern!$C14&lt;='Overhead Calc.'!AA$1),Pattern!$F14,"")</f>
        <v>15.399999999999999</v>
      </c>
      <c r="AB51">
        <f>IF(AND(ISNUMBER(Pattern!$C14),Pattern!$D14&gt;0,Pattern!$C14&lt;='Overhead Calc.'!AB$1),Pattern!$F14,"")</f>
        <v>15.399999999999999</v>
      </c>
      <c r="AC51">
        <f>IF(AND(ISNUMBER(Pattern!$C14),Pattern!$D14&gt;0,Pattern!$C14&lt;='Overhead Calc.'!AC$1),Pattern!$F14,"")</f>
        <v>15.399999999999999</v>
      </c>
      <c r="AD51">
        <f>IF(AND(ISNUMBER(Pattern!$C14),Pattern!$D14&gt;0,Pattern!$C14&lt;='Overhead Calc.'!AD$1),Pattern!$F14,"")</f>
        <v>15.399999999999999</v>
      </c>
      <c r="AE51">
        <f>IF(AND(ISNUMBER(Pattern!$C14),Pattern!$D14&gt;0,Pattern!$C14&lt;='Overhead Calc.'!AE$1),Pattern!$F14,"")</f>
        <v>15.399999999999999</v>
      </c>
      <c r="AF51">
        <f>IF(AND(ISNUMBER(Pattern!$C14),Pattern!$D14&gt;0,Pattern!$C14&lt;='Overhead Calc.'!AF$1),Pattern!$F14,"")</f>
        <v>15.399999999999999</v>
      </c>
      <c r="AG51">
        <f>IF(AND(ISNUMBER(Pattern!$C14),Pattern!$D14&gt;0,Pattern!$C14&lt;='Overhead Calc.'!AG$1),Pattern!$F14,"")</f>
        <v>15.399999999999999</v>
      </c>
      <c r="AH51">
        <f>IF(AND(ISNUMBER(Pattern!$C14),Pattern!$D14&gt;0,Pattern!$C14&lt;='Overhead Calc.'!AH$1),Pattern!$F14,"")</f>
        <v>15.399999999999999</v>
      </c>
      <c r="AI51">
        <f>IF(AND(ISNUMBER(Pattern!$C14),Pattern!$D14&gt;0,Pattern!$C14&lt;='Overhead Calc.'!AI$1),Pattern!$F14,"")</f>
      </c>
      <c r="AJ51">
        <f>IF(AND(ISNUMBER(Pattern!$C14),Pattern!$D14&gt;0,Pattern!$C14&lt;='Overhead Calc.'!AJ$1),Pattern!$F14,"")</f>
      </c>
      <c r="AK51">
        <f>IF(AND(ISNUMBER(Pattern!$C14),Pattern!$D14&gt;0,Pattern!$C14&lt;='Overhead Calc.'!AK$1),Pattern!$F14,"")</f>
      </c>
      <c r="AL51">
        <f>IF(AND(ISNUMBER(Pattern!$C14),Pattern!$D14&gt;0,Pattern!$C14&lt;='Overhead Calc.'!AL$1),Pattern!$F14,"")</f>
      </c>
    </row>
    <row r="52" spans="1:38" ht="12.75">
      <c r="A52">
        <v>5</v>
      </c>
      <c r="B52">
        <f>IF(AND(ISNUMBER(Pattern!$B15),Pattern!$D15&gt;0,Pattern!$B15&lt;='Overhead Calc.'!B$1),Pattern!$F15,"")</f>
      </c>
      <c r="C52">
        <f>IF(AND(ISNUMBER(Pattern!$B15),Pattern!$D15&gt;0,Pattern!$B15&lt;='Overhead Calc.'!C$1),Pattern!$F15,"")</f>
      </c>
      <c r="D52">
        <f>IF(AND(ISNUMBER(Pattern!$B15),Pattern!$D15&gt;0,Pattern!$B15&lt;='Overhead Calc.'!D$1),Pattern!$F15,"")</f>
      </c>
      <c r="E52">
        <f>IF(AND(ISNUMBER(Pattern!$B15),Pattern!$D15&gt;0,Pattern!$B15&lt;='Overhead Calc.'!E$1),Pattern!$F15,"")</f>
      </c>
      <c r="F52">
        <f>IF(AND(ISNUMBER(Pattern!$B15),Pattern!$D15&gt;0,Pattern!$B15&lt;='Overhead Calc.'!F$1),Pattern!$F15,"")</f>
      </c>
      <c r="G52">
        <f>IF(AND(ISNUMBER(Pattern!$B15),Pattern!$D15&gt;0,Pattern!$B15&lt;='Overhead Calc.'!G$1),Pattern!$F15,"")</f>
      </c>
      <c r="H52">
        <f>IF(AND(ISNUMBER(Pattern!$B15),Pattern!$D15&gt;0,Pattern!$B15&lt;='Overhead Calc.'!H$1),Pattern!$F15,"")</f>
        <v>20.5</v>
      </c>
      <c r="I52">
        <f>IF(AND(ISNUMBER(Pattern!$B15),Pattern!$D15&gt;0,Pattern!$B15&lt;='Overhead Calc.'!I$1),Pattern!$F15,"")</f>
        <v>20.5</v>
      </c>
      <c r="J52">
        <f>IF(AND(ISNUMBER(Pattern!$B15),Pattern!$D15&gt;0,Pattern!$B15&lt;='Overhead Calc.'!J$1),Pattern!$F15,"")</f>
        <v>20.5</v>
      </c>
      <c r="K52">
        <f>IF(AND(ISNUMBER(Pattern!$B15),Pattern!$D15&gt;0,Pattern!$B15&lt;='Overhead Calc.'!K$1),Pattern!$F15,"")</f>
        <v>20.5</v>
      </c>
      <c r="L52">
        <f>IF(AND(ISNUMBER(Pattern!$B15),Pattern!$D15&gt;0,Pattern!$B15&lt;='Overhead Calc.'!L$1),Pattern!$F15,"")</f>
        <v>20.5</v>
      </c>
      <c r="M52">
        <f>IF(AND(ISNUMBER(Pattern!$B15),Pattern!$D15&gt;0,Pattern!$B15&lt;='Overhead Calc.'!M$1),Pattern!$F15,"")</f>
        <v>20.5</v>
      </c>
      <c r="N52">
        <f>IF(AND(ISNUMBER(Pattern!$B15),Pattern!$D15&gt;0,Pattern!$B15&lt;='Overhead Calc.'!N$1),Pattern!$F15,"")</f>
        <v>20.5</v>
      </c>
      <c r="O52">
        <f>IF(AND(ISNUMBER(Pattern!$B15),Pattern!$D15&gt;0,Pattern!$B15&lt;='Overhead Calc.'!O$1),Pattern!$F15,"")</f>
        <v>20.5</v>
      </c>
      <c r="P52">
        <f>IF(AND(ISNUMBER(Pattern!$B15),Pattern!$D15&gt;0,Pattern!$B15&lt;='Overhead Calc.'!P$1),Pattern!$F15,"")</f>
        <v>20.5</v>
      </c>
      <c r="Q52">
        <f>IF(AND(ISNUMBER(Pattern!$B15),Pattern!$D15&gt;0,Pattern!$B15&lt;='Overhead Calc.'!Q$1),Pattern!$F15,"")</f>
        <v>20.5</v>
      </c>
      <c r="R52">
        <f>IF(AND(ISNUMBER(Pattern!$B15),Pattern!$D15&gt;0,Pattern!$B15&lt;='Overhead Calc.'!R$1),Pattern!$F15,"")</f>
        <v>20.5</v>
      </c>
      <c r="S52">
        <f>IF(AND(ISNUMBER(Pattern!$B15),Pattern!$D15&gt;0,Pattern!$B15&lt;='Overhead Calc.'!S$1),Pattern!$F15,"")</f>
        <v>20.5</v>
      </c>
      <c r="T52">
        <f>IF(AND(ISNUMBER(Pattern!$B15),Pattern!$D15&gt;0,Pattern!$B15&lt;='Overhead Calc.'!T$1),Pattern!$F15,"")</f>
        <v>20.5</v>
      </c>
      <c r="U52">
        <f>IF(AND(ISNUMBER(Pattern!$C15),Pattern!$D15&gt;0,Pattern!$C15&lt;='Overhead Calc.'!U$1),Pattern!$F15,"")</f>
        <v>20.5</v>
      </c>
      <c r="V52">
        <f>IF(AND(ISNUMBER(Pattern!$C15),Pattern!$D15&gt;0,Pattern!$C15&lt;='Overhead Calc.'!V$1),Pattern!$F15,"")</f>
        <v>20.5</v>
      </c>
      <c r="W52">
        <f>IF(AND(ISNUMBER(Pattern!$C15),Pattern!$D15&gt;0,Pattern!$C15&lt;='Overhead Calc.'!W$1),Pattern!$F15,"")</f>
        <v>20.5</v>
      </c>
      <c r="X52">
        <f>IF(AND(ISNUMBER(Pattern!$C15),Pattern!$D15&gt;0,Pattern!$C15&lt;='Overhead Calc.'!X$1),Pattern!$F15,"")</f>
        <v>20.5</v>
      </c>
      <c r="Y52">
        <f>IF(AND(ISNUMBER(Pattern!$C15),Pattern!$D15&gt;0,Pattern!$C15&lt;='Overhead Calc.'!Y$1),Pattern!$F15,"")</f>
        <v>20.5</v>
      </c>
      <c r="Z52">
        <f>IF(AND(ISNUMBER(Pattern!$C15),Pattern!$D15&gt;0,Pattern!$C15&lt;='Overhead Calc.'!Z$1),Pattern!$F15,"")</f>
        <v>20.5</v>
      </c>
      <c r="AA52">
        <f>IF(AND(ISNUMBER(Pattern!$C15),Pattern!$D15&gt;0,Pattern!$C15&lt;='Overhead Calc.'!AA$1),Pattern!$F15,"")</f>
        <v>20.5</v>
      </c>
      <c r="AB52">
        <f>IF(AND(ISNUMBER(Pattern!$C15),Pattern!$D15&gt;0,Pattern!$C15&lt;='Overhead Calc.'!AB$1),Pattern!$F15,"")</f>
        <v>20.5</v>
      </c>
      <c r="AC52">
        <f>IF(AND(ISNUMBER(Pattern!$C15),Pattern!$D15&gt;0,Pattern!$C15&lt;='Overhead Calc.'!AC$1),Pattern!$F15,"")</f>
        <v>20.5</v>
      </c>
      <c r="AD52">
        <f>IF(AND(ISNUMBER(Pattern!$C15),Pattern!$D15&gt;0,Pattern!$C15&lt;='Overhead Calc.'!AD$1),Pattern!$F15,"")</f>
        <v>20.5</v>
      </c>
      <c r="AE52">
        <f>IF(AND(ISNUMBER(Pattern!$C15),Pattern!$D15&gt;0,Pattern!$C15&lt;='Overhead Calc.'!AE$1),Pattern!$F15,"")</f>
        <v>20.5</v>
      </c>
      <c r="AF52">
        <f>IF(AND(ISNUMBER(Pattern!$C15),Pattern!$D15&gt;0,Pattern!$C15&lt;='Overhead Calc.'!AF$1),Pattern!$F15,"")</f>
        <v>20.5</v>
      </c>
      <c r="AG52">
        <f>IF(AND(ISNUMBER(Pattern!$C15),Pattern!$D15&gt;0,Pattern!$C15&lt;='Overhead Calc.'!AG$1),Pattern!$F15,"")</f>
      </c>
      <c r="AH52">
        <f>IF(AND(ISNUMBER(Pattern!$C15),Pattern!$D15&gt;0,Pattern!$C15&lt;='Overhead Calc.'!AH$1),Pattern!$F15,"")</f>
      </c>
      <c r="AI52">
        <f>IF(AND(ISNUMBER(Pattern!$C15),Pattern!$D15&gt;0,Pattern!$C15&lt;='Overhead Calc.'!AI$1),Pattern!$F15,"")</f>
      </c>
      <c r="AJ52">
        <f>IF(AND(ISNUMBER(Pattern!$C15),Pattern!$D15&gt;0,Pattern!$C15&lt;='Overhead Calc.'!AJ$1),Pattern!$F15,"")</f>
      </c>
      <c r="AK52">
        <f>IF(AND(ISNUMBER(Pattern!$C15),Pattern!$D15&gt;0,Pattern!$C15&lt;='Overhead Calc.'!AK$1),Pattern!$F15,"")</f>
      </c>
      <c r="AL52">
        <f>IF(AND(ISNUMBER(Pattern!$C15),Pattern!$D15&gt;0,Pattern!$C15&lt;='Overhead Calc.'!AL$1),Pattern!$F15,"")</f>
      </c>
    </row>
    <row r="53" spans="1:38" ht="12.75">
      <c r="A53">
        <v>6</v>
      </c>
      <c r="B53">
        <f>IF(AND(ISNUMBER(Pattern!$B16),Pattern!$D16&gt;0,Pattern!$B16&lt;='Overhead Calc.'!B$1),Pattern!$F16,"")</f>
      </c>
      <c r="C53">
        <f>IF(AND(ISNUMBER(Pattern!$B16),Pattern!$D16&gt;0,Pattern!$B16&lt;='Overhead Calc.'!C$1),Pattern!$F16,"")</f>
      </c>
      <c r="D53">
        <f>IF(AND(ISNUMBER(Pattern!$B16),Pattern!$D16&gt;0,Pattern!$B16&lt;='Overhead Calc.'!D$1),Pattern!$F16,"")</f>
      </c>
      <c r="E53">
        <f>IF(AND(ISNUMBER(Pattern!$B16),Pattern!$D16&gt;0,Pattern!$B16&lt;='Overhead Calc.'!E$1),Pattern!$F16,"")</f>
      </c>
      <c r="F53">
        <f>IF(AND(ISNUMBER(Pattern!$B16),Pattern!$D16&gt;0,Pattern!$B16&lt;='Overhead Calc.'!F$1),Pattern!$F16,"")</f>
      </c>
      <c r="G53">
        <f>IF(AND(ISNUMBER(Pattern!$B16),Pattern!$D16&gt;0,Pattern!$B16&lt;='Overhead Calc.'!G$1),Pattern!$F16,"")</f>
      </c>
      <c r="H53">
        <f>IF(AND(ISNUMBER(Pattern!$B16),Pattern!$D16&gt;0,Pattern!$B16&lt;='Overhead Calc.'!H$1),Pattern!$F16,"")</f>
      </c>
      <c r="I53">
        <f>IF(AND(ISNUMBER(Pattern!$B16),Pattern!$D16&gt;0,Pattern!$B16&lt;='Overhead Calc.'!I$1),Pattern!$F16,"")</f>
        <v>25.6</v>
      </c>
      <c r="J53">
        <f>IF(AND(ISNUMBER(Pattern!$B16),Pattern!$D16&gt;0,Pattern!$B16&lt;='Overhead Calc.'!J$1),Pattern!$F16,"")</f>
        <v>25.6</v>
      </c>
      <c r="K53">
        <f>IF(AND(ISNUMBER(Pattern!$B16),Pattern!$D16&gt;0,Pattern!$B16&lt;='Overhead Calc.'!K$1),Pattern!$F16,"")</f>
        <v>25.6</v>
      </c>
      <c r="L53">
        <f>IF(AND(ISNUMBER(Pattern!$B16),Pattern!$D16&gt;0,Pattern!$B16&lt;='Overhead Calc.'!L$1),Pattern!$F16,"")</f>
        <v>25.6</v>
      </c>
      <c r="M53">
        <f>IF(AND(ISNUMBER(Pattern!$B16),Pattern!$D16&gt;0,Pattern!$B16&lt;='Overhead Calc.'!M$1),Pattern!$F16,"")</f>
        <v>25.6</v>
      </c>
      <c r="N53">
        <f>IF(AND(ISNUMBER(Pattern!$B16),Pattern!$D16&gt;0,Pattern!$B16&lt;='Overhead Calc.'!N$1),Pattern!$F16,"")</f>
        <v>25.6</v>
      </c>
      <c r="O53">
        <f>IF(AND(ISNUMBER(Pattern!$B16),Pattern!$D16&gt;0,Pattern!$B16&lt;='Overhead Calc.'!O$1),Pattern!$F16,"")</f>
        <v>25.6</v>
      </c>
      <c r="P53">
        <f>IF(AND(ISNUMBER(Pattern!$B16),Pattern!$D16&gt;0,Pattern!$B16&lt;='Overhead Calc.'!P$1),Pattern!$F16,"")</f>
        <v>25.6</v>
      </c>
      <c r="Q53">
        <f>IF(AND(ISNUMBER(Pattern!$B16),Pattern!$D16&gt;0,Pattern!$B16&lt;='Overhead Calc.'!Q$1),Pattern!$F16,"")</f>
        <v>25.6</v>
      </c>
      <c r="R53">
        <f>IF(AND(ISNUMBER(Pattern!$B16),Pattern!$D16&gt;0,Pattern!$B16&lt;='Overhead Calc.'!R$1),Pattern!$F16,"")</f>
        <v>25.6</v>
      </c>
      <c r="S53">
        <f>IF(AND(ISNUMBER(Pattern!$B16),Pattern!$D16&gt;0,Pattern!$B16&lt;='Overhead Calc.'!S$1),Pattern!$F16,"")</f>
        <v>25.6</v>
      </c>
      <c r="T53">
        <f>IF(AND(ISNUMBER(Pattern!$B16),Pattern!$D16&gt;0,Pattern!$B16&lt;='Overhead Calc.'!T$1),Pattern!$F16,"")</f>
        <v>25.6</v>
      </c>
      <c r="U53">
        <f>IF(AND(ISNUMBER(Pattern!$C16),Pattern!$D16&gt;0,Pattern!$C16&lt;='Overhead Calc.'!U$1),Pattern!$F16,"")</f>
        <v>25.6</v>
      </c>
      <c r="V53">
        <f>IF(AND(ISNUMBER(Pattern!$C16),Pattern!$D16&gt;0,Pattern!$C16&lt;='Overhead Calc.'!V$1),Pattern!$F16,"")</f>
        <v>25.6</v>
      </c>
      <c r="W53">
        <f>IF(AND(ISNUMBER(Pattern!$C16),Pattern!$D16&gt;0,Pattern!$C16&lt;='Overhead Calc.'!W$1),Pattern!$F16,"")</f>
        <v>25.6</v>
      </c>
      <c r="X53">
        <f>IF(AND(ISNUMBER(Pattern!$C16),Pattern!$D16&gt;0,Pattern!$C16&lt;='Overhead Calc.'!X$1),Pattern!$F16,"")</f>
        <v>25.6</v>
      </c>
      <c r="Y53">
        <f>IF(AND(ISNUMBER(Pattern!$C16),Pattern!$D16&gt;0,Pattern!$C16&lt;='Overhead Calc.'!Y$1),Pattern!$F16,"")</f>
        <v>25.6</v>
      </c>
      <c r="Z53">
        <f>IF(AND(ISNUMBER(Pattern!$C16),Pattern!$D16&gt;0,Pattern!$C16&lt;='Overhead Calc.'!Z$1),Pattern!$F16,"")</f>
        <v>25.6</v>
      </c>
      <c r="AA53">
        <f>IF(AND(ISNUMBER(Pattern!$C16),Pattern!$D16&gt;0,Pattern!$C16&lt;='Overhead Calc.'!AA$1),Pattern!$F16,"")</f>
        <v>25.6</v>
      </c>
      <c r="AB53">
        <f>IF(AND(ISNUMBER(Pattern!$C16),Pattern!$D16&gt;0,Pattern!$C16&lt;='Overhead Calc.'!AB$1),Pattern!$F16,"")</f>
        <v>25.6</v>
      </c>
      <c r="AC53">
        <f>IF(AND(ISNUMBER(Pattern!$C16),Pattern!$D16&gt;0,Pattern!$C16&lt;='Overhead Calc.'!AC$1),Pattern!$F16,"")</f>
        <v>25.6</v>
      </c>
      <c r="AD53">
        <f>IF(AND(ISNUMBER(Pattern!$C16),Pattern!$D16&gt;0,Pattern!$C16&lt;='Overhead Calc.'!AD$1),Pattern!$F16,"")</f>
        <v>25.6</v>
      </c>
      <c r="AE53">
        <f>IF(AND(ISNUMBER(Pattern!$C16),Pattern!$D16&gt;0,Pattern!$C16&lt;='Overhead Calc.'!AE$1),Pattern!$F16,"")</f>
        <v>25.6</v>
      </c>
      <c r="AF53">
        <f>IF(AND(ISNUMBER(Pattern!$C16),Pattern!$D16&gt;0,Pattern!$C16&lt;='Overhead Calc.'!AF$1),Pattern!$F16,"")</f>
      </c>
      <c r="AG53">
        <f>IF(AND(ISNUMBER(Pattern!$C16),Pattern!$D16&gt;0,Pattern!$C16&lt;='Overhead Calc.'!AG$1),Pattern!$F16,"")</f>
      </c>
      <c r="AH53">
        <f>IF(AND(ISNUMBER(Pattern!$C16),Pattern!$D16&gt;0,Pattern!$C16&lt;='Overhead Calc.'!AH$1),Pattern!$F16,"")</f>
      </c>
      <c r="AI53">
        <f>IF(AND(ISNUMBER(Pattern!$C16),Pattern!$D16&gt;0,Pattern!$C16&lt;='Overhead Calc.'!AI$1),Pattern!$F16,"")</f>
      </c>
      <c r="AJ53">
        <f>IF(AND(ISNUMBER(Pattern!$C16),Pattern!$D16&gt;0,Pattern!$C16&lt;='Overhead Calc.'!AJ$1),Pattern!$F16,"")</f>
      </c>
      <c r="AK53">
        <f>IF(AND(ISNUMBER(Pattern!$C16),Pattern!$D16&gt;0,Pattern!$C16&lt;='Overhead Calc.'!AK$1),Pattern!$F16,"")</f>
      </c>
      <c r="AL53">
        <f>IF(AND(ISNUMBER(Pattern!$C16),Pattern!$D16&gt;0,Pattern!$C16&lt;='Overhead Calc.'!AL$1),Pattern!$F16,"")</f>
      </c>
    </row>
    <row r="54" spans="1:38" ht="12.75">
      <c r="A54">
        <v>7</v>
      </c>
      <c r="B54">
        <f>IF(AND(ISNUMBER(Pattern!$B17),Pattern!$D17&gt;0,Pattern!$B17&lt;='Overhead Calc.'!B$1),Pattern!$F17,"")</f>
      </c>
      <c r="C54">
        <f>IF(AND(ISNUMBER(Pattern!$B17),Pattern!$D17&gt;0,Pattern!$B17&lt;='Overhead Calc.'!C$1),Pattern!$F17,"")</f>
      </c>
      <c r="D54">
        <f>IF(AND(ISNUMBER(Pattern!$B17),Pattern!$D17&gt;0,Pattern!$B17&lt;='Overhead Calc.'!D$1),Pattern!$F17,"")</f>
      </c>
      <c r="E54">
        <f>IF(AND(ISNUMBER(Pattern!$B17),Pattern!$D17&gt;0,Pattern!$B17&lt;='Overhead Calc.'!E$1),Pattern!$F17,"")</f>
      </c>
      <c r="F54">
        <f>IF(AND(ISNUMBER(Pattern!$B17),Pattern!$D17&gt;0,Pattern!$B17&lt;='Overhead Calc.'!F$1),Pattern!$F17,"")</f>
      </c>
      <c r="G54">
        <f>IF(AND(ISNUMBER(Pattern!$B17),Pattern!$D17&gt;0,Pattern!$B17&lt;='Overhead Calc.'!G$1),Pattern!$F17,"")</f>
      </c>
      <c r="H54">
        <f>IF(AND(ISNUMBER(Pattern!$B17),Pattern!$D17&gt;0,Pattern!$B17&lt;='Overhead Calc.'!H$1),Pattern!$F17,"")</f>
      </c>
      <c r="I54">
        <f>IF(AND(ISNUMBER(Pattern!$B17),Pattern!$D17&gt;0,Pattern!$B17&lt;='Overhead Calc.'!I$1),Pattern!$F17,"")</f>
      </c>
      <c r="J54">
        <f>IF(AND(ISNUMBER(Pattern!$B17),Pattern!$D17&gt;0,Pattern!$B17&lt;='Overhead Calc.'!J$1),Pattern!$F17,"")</f>
        <v>30.700000000000003</v>
      </c>
      <c r="K54">
        <f>IF(AND(ISNUMBER(Pattern!$B17),Pattern!$D17&gt;0,Pattern!$B17&lt;='Overhead Calc.'!K$1),Pattern!$F17,"")</f>
        <v>30.700000000000003</v>
      </c>
      <c r="L54">
        <f>IF(AND(ISNUMBER(Pattern!$B17),Pattern!$D17&gt;0,Pattern!$B17&lt;='Overhead Calc.'!L$1),Pattern!$F17,"")</f>
        <v>30.700000000000003</v>
      </c>
      <c r="M54">
        <f>IF(AND(ISNUMBER(Pattern!$B17),Pattern!$D17&gt;0,Pattern!$B17&lt;='Overhead Calc.'!M$1),Pattern!$F17,"")</f>
        <v>30.700000000000003</v>
      </c>
      <c r="N54">
        <f>IF(AND(ISNUMBER(Pattern!$B17),Pattern!$D17&gt;0,Pattern!$B17&lt;='Overhead Calc.'!N$1),Pattern!$F17,"")</f>
        <v>30.700000000000003</v>
      </c>
      <c r="O54">
        <f>IF(AND(ISNUMBER(Pattern!$B17),Pattern!$D17&gt;0,Pattern!$B17&lt;='Overhead Calc.'!O$1),Pattern!$F17,"")</f>
        <v>30.700000000000003</v>
      </c>
      <c r="P54">
        <f>IF(AND(ISNUMBER(Pattern!$B17),Pattern!$D17&gt;0,Pattern!$B17&lt;='Overhead Calc.'!P$1),Pattern!$F17,"")</f>
        <v>30.700000000000003</v>
      </c>
      <c r="Q54">
        <f>IF(AND(ISNUMBER(Pattern!$B17),Pattern!$D17&gt;0,Pattern!$B17&lt;='Overhead Calc.'!Q$1),Pattern!$F17,"")</f>
        <v>30.700000000000003</v>
      </c>
      <c r="R54">
        <f>IF(AND(ISNUMBER(Pattern!$B17),Pattern!$D17&gt;0,Pattern!$B17&lt;='Overhead Calc.'!R$1),Pattern!$F17,"")</f>
        <v>30.700000000000003</v>
      </c>
      <c r="S54">
        <f>IF(AND(ISNUMBER(Pattern!$B17),Pattern!$D17&gt;0,Pattern!$B17&lt;='Overhead Calc.'!S$1),Pattern!$F17,"")</f>
        <v>30.700000000000003</v>
      </c>
      <c r="T54">
        <f>IF(AND(ISNUMBER(Pattern!$B17),Pattern!$D17&gt;0,Pattern!$B17&lt;='Overhead Calc.'!T$1),Pattern!$F17,"")</f>
        <v>30.700000000000003</v>
      </c>
      <c r="U54">
        <f>IF(AND(ISNUMBER(Pattern!$C17),Pattern!$D17&gt;0,Pattern!$C17&lt;='Overhead Calc.'!U$1),Pattern!$F17,"")</f>
        <v>30.700000000000003</v>
      </c>
      <c r="V54">
        <f>IF(AND(ISNUMBER(Pattern!$C17),Pattern!$D17&gt;0,Pattern!$C17&lt;='Overhead Calc.'!V$1),Pattern!$F17,"")</f>
        <v>30.700000000000003</v>
      </c>
      <c r="W54">
        <f>IF(AND(ISNUMBER(Pattern!$C17),Pattern!$D17&gt;0,Pattern!$C17&lt;='Overhead Calc.'!W$1),Pattern!$F17,"")</f>
        <v>30.700000000000003</v>
      </c>
      <c r="X54">
        <f>IF(AND(ISNUMBER(Pattern!$C17),Pattern!$D17&gt;0,Pattern!$C17&lt;='Overhead Calc.'!X$1),Pattern!$F17,"")</f>
        <v>30.700000000000003</v>
      </c>
      <c r="Y54">
        <f>IF(AND(ISNUMBER(Pattern!$C17),Pattern!$D17&gt;0,Pattern!$C17&lt;='Overhead Calc.'!Y$1),Pattern!$F17,"")</f>
        <v>30.700000000000003</v>
      </c>
      <c r="Z54">
        <f>IF(AND(ISNUMBER(Pattern!$C17),Pattern!$D17&gt;0,Pattern!$C17&lt;='Overhead Calc.'!Z$1),Pattern!$F17,"")</f>
        <v>30.700000000000003</v>
      </c>
      <c r="AA54">
        <f>IF(AND(ISNUMBER(Pattern!$C17),Pattern!$D17&gt;0,Pattern!$C17&lt;='Overhead Calc.'!AA$1),Pattern!$F17,"")</f>
        <v>30.700000000000003</v>
      </c>
      <c r="AB54">
        <f>IF(AND(ISNUMBER(Pattern!$C17),Pattern!$D17&gt;0,Pattern!$C17&lt;='Overhead Calc.'!AB$1),Pattern!$F17,"")</f>
        <v>30.700000000000003</v>
      </c>
      <c r="AC54">
        <f>IF(AND(ISNUMBER(Pattern!$C17),Pattern!$D17&gt;0,Pattern!$C17&lt;='Overhead Calc.'!AC$1),Pattern!$F17,"")</f>
        <v>30.700000000000003</v>
      </c>
      <c r="AD54">
        <f>IF(AND(ISNUMBER(Pattern!$C17),Pattern!$D17&gt;0,Pattern!$C17&lt;='Overhead Calc.'!AD$1),Pattern!$F17,"")</f>
        <v>30.700000000000003</v>
      </c>
      <c r="AE54">
        <f>IF(AND(ISNUMBER(Pattern!$C17),Pattern!$D17&gt;0,Pattern!$C17&lt;='Overhead Calc.'!AE$1),Pattern!$F17,"")</f>
      </c>
      <c r="AF54">
        <f>IF(AND(ISNUMBER(Pattern!$C17),Pattern!$D17&gt;0,Pattern!$C17&lt;='Overhead Calc.'!AF$1),Pattern!$F17,"")</f>
      </c>
      <c r="AG54">
        <f>IF(AND(ISNUMBER(Pattern!$C17),Pattern!$D17&gt;0,Pattern!$C17&lt;='Overhead Calc.'!AG$1),Pattern!$F17,"")</f>
      </c>
      <c r="AH54">
        <f>IF(AND(ISNUMBER(Pattern!$C17),Pattern!$D17&gt;0,Pattern!$C17&lt;='Overhead Calc.'!AH$1),Pattern!$F17,"")</f>
      </c>
      <c r="AI54">
        <f>IF(AND(ISNUMBER(Pattern!$C17),Pattern!$D17&gt;0,Pattern!$C17&lt;='Overhead Calc.'!AI$1),Pattern!$F17,"")</f>
      </c>
      <c r="AJ54">
        <f>IF(AND(ISNUMBER(Pattern!$C17),Pattern!$D17&gt;0,Pattern!$C17&lt;='Overhead Calc.'!AJ$1),Pattern!$F17,"")</f>
      </c>
      <c r="AK54">
        <f>IF(AND(ISNUMBER(Pattern!$C17),Pattern!$D17&gt;0,Pattern!$C17&lt;='Overhead Calc.'!AK$1),Pattern!$F17,"")</f>
      </c>
      <c r="AL54">
        <f>IF(AND(ISNUMBER(Pattern!$C17),Pattern!$D17&gt;0,Pattern!$C17&lt;='Overhead Calc.'!AL$1),Pattern!$F17,"")</f>
      </c>
    </row>
    <row r="55" spans="1:38" ht="12.75">
      <c r="A55">
        <v>8</v>
      </c>
      <c r="B55">
        <f>IF(AND(ISNUMBER(Pattern!$B18),Pattern!$D18&gt;0,Pattern!$B18&lt;='Overhead Calc.'!B$1),Pattern!$F18,"")</f>
      </c>
      <c r="C55">
        <f>IF(AND(ISNUMBER(Pattern!$B18),Pattern!$D18&gt;0,Pattern!$B18&lt;='Overhead Calc.'!C$1),Pattern!$F18,"")</f>
      </c>
      <c r="D55">
        <f>IF(AND(ISNUMBER(Pattern!$B18),Pattern!$D18&gt;0,Pattern!$B18&lt;='Overhead Calc.'!D$1),Pattern!$F18,"")</f>
      </c>
      <c r="E55">
        <f>IF(AND(ISNUMBER(Pattern!$B18),Pattern!$D18&gt;0,Pattern!$B18&lt;='Overhead Calc.'!E$1),Pattern!$F18,"")</f>
      </c>
      <c r="F55">
        <f>IF(AND(ISNUMBER(Pattern!$B18),Pattern!$D18&gt;0,Pattern!$B18&lt;='Overhead Calc.'!F$1),Pattern!$F18,"")</f>
      </c>
      <c r="G55">
        <f>IF(AND(ISNUMBER(Pattern!$B18),Pattern!$D18&gt;0,Pattern!$B18&lt;='Overhead Calc.'!G$1),Pattern!$F18,"")</f>
      </c>
      <c r="H55">
        <f>IF(AND(ISNUMBER(Pattern!$B18),Pattern!$D18&gt;0,Pattern!$B18&lt;='Overhead Calc.'!H$1),Pattern!$F18,"")</f>
      </c>
      <c r="I55">
        <f>IF(AND(ISNUMBER(Pattern!$B18),Pattern!$D18&gt;0,Pattern!$B18&lt;='Overhead Calc.'!I$1),Pattern!$F18,"")</f>
      </c>
      <c r="J55">
        <f>IF(AND(ISNUMBER(Pattern!$B18),Pattern!$D18&gt;0,Pattern!$B18&lt;='Overhead Calc.'!J$1),Pattern!$F18,"")</f>
      </c>
      <c r="K55">
        <f>IF(AND(ISNUMBER(Pattern!$B18),Pattern!$D18&gt;0,Pattern!$B18&lt;='Overhead Calc.'!K$1),Pattern!$F18,"")</f>
      </c>
      <c r="L55">
        <f>IF(AND(ISNUMBER(Pattern!$B18),Pattern!$D18&gt;0,Pattern!$B18&lt;='Overhead Calc.'!L$1),Pattern!$F18,"")</f>
      </c>
      <c r="M55">
        <f>IF(AND(ISNUMBER(Pattern!$B18),Pattern!$D18&gt;0,Pattern!$B18&lt;='Overhead Calc.'!M$1),Pattern!$F18,"")</f>
      </c>
      <c r="N55">
        <f>IF(AND(ISNUMBER(Pattern!$B18),Pattern!$D18&gt;0,Pattern!$B18&lt;='Overhead Calc.'!N$1),Pattern!$F18,"")</f>
      </c>
      <c r="O55">
        <f>IF(AND(ISNUMBER(Pattern!$B18),Pattern!$D18&gt;0,Pattern!$B18&lt;='Overhead Calc.'!O$1),Pattern!$F18,"")</f>
      </c>
      <c r="P55">
        <f>IF(AND(ISNUMBER(Pattern!$B18),Pattern!$D18&gt;0,Pattern!$B18&lt;='Overhead Calc.'!P$1),Pattern!$F18,"")</f>
      </c>
      <c r="Q55">
        <f>IF(AND(ISNUMBER(Pattern!$B18),Pattern!$D18&gt;0,Pattern!$B18&lt;='Overhead Calc.'!Q$1),Pattern!$F18,"")</f>
      </c>
      <c r="R55">
        <f>IF(AND(ISNUMBER(Pattern!$B18),Pattern!$D18&gt;0,Pattern!$B18&lt;='Overhead Calc.'!R$1),Pattern!$F18,"")</f>
      </c>
      <c r="S55">
        <f>IF(AND(ISNUMBER(Pattern!$B18),Pattern!$D18&gt;0,Pattern!$B18&lt;='Overhead Calc.'!S$1),Pattern!$F18,"")</f>
      </c>
      <c r="T55">
        <f>IF(AND(ISNUMBER(Pattern!$B18),Pattern!$D18&gt;0,Pattern!$B18&lt;='Overhead Calc.'!T$1),Pattern!$F18,"")</f>
      </c>
      <c r="U55">
        <f>IF(AND(ISNUMBER(Pattern!$C18),Pattern!$D18&gt;0,Pattern!$C18&lt;='Overhead Calc.'!U$1),Pattern!$F18,"")</f>
      </c>
      <c r="V55">
        <f>IF(AND(ISNUMBER(Pattern!$C18),Pattern!$D18&gt;0,Pattern!$C18&lt;='Overhead Calc.'!V$1),Pattern!$F18,"")</f>
      </c>
      <c r="W55">
        <f>IF(AND(ISNUMBER(Pattern!$C18),Pattern!$D18&gt;0,Pattern!$C18&lt;='Overhead Calc.'!W$1),Pattern!$F18,"")</f>
      </c>
      <c r="X55">
        <f>IF(AND(ISNUMBER(Pattern!$C18),Pattern!$D18&gt;0,Pattern!$C18&lt;='Overhead Calc.'!X$1),Pattern!$F18,"")</f>
      </c>
      <c r="Y55">
        <f>IF(AND(ISNUMBER(Pattern!$C18),Pattern!$D18&gt;0,Pattern!$C18&lt;='Overhead Calc.'!Y$1),Pattern!$F18,"")</f>
      </c>
      <c r="Z55">
        <f>IF(AND(ISNUMBER(Pattern!$C18),Pattern!$D18&gt;0,Pattern!$C18&lt;='Overhead Calc.'!Z$1),Pattern!$F18,"")</f>
      </c>
      <c r="AA55">
        <f>IF(AND(ISNUMBER(Pattern!$C18),Pattern!$D18&gt;0,Pattern!$C18&lt;='Overhead Calc.'!AA$1),Pattern!$F18,"")</f>
      </c>
      <c r="AB55">
        <f>IF(AND(ISNUMBER(Pattern!$C18),Pattern!$D18&gt;0,Pattern!$C18&lt;='Overhead Calc.'!AB$1),Pattern!$F18,"")</f>
      </c>
      <c r="AC55">
        <f>IF(AND(ISNUMBER(Pattern!$C18),Pattern!$D18&gt;0,Pattern!$C18&lt;='Overhead Calc.'!AC$1),Pattern!$F18,"")</f>
      </c>
      <c r="AD55">
        <f>IF(AND(ISNUMBER(Pattern!$C18),Pattern!$D18&gt;0,Pattern!$C18&lt;='Overhead Calc.'!AD$1),Pattern!$F18,"")</f>
      </c>
      <c r="AE55">
        <f>IF(AND(ISNUMBER(Pattern!$C18),Pattern!$D18&gt;0,Pattern!$C18&lt;='Overhead Calc.'!AE$1),Pattern!$F18,"")</f>
      </c>
      <c r="AF55">
        <f>IF(AND(ISNUMBER(Pattern!$C18),Pattern!$D18&gt;0,Pattern!$C18&lt;='Overhead Calc.'!AF$1),Pattern!$F18,"")</f>
      </c>
      <c r="AG55">
        <f>IF(AND(ISNUMBER(Pattern!$C18),Pattern!$D18&gt;0,Pattern!$C18&lt;='Overhead Calc.'!AG$1),Pattern!$F18,"")</f>
      </c>
      <c r="AH55">
        <f>IF(AND(ISNUMBER(Pattern!$C18),Pattern!$D18&gt;0,Pattern!$C18&lt;='Overhead Calc.'!AH$1),Pattern!$F18,"")</f>
      </c>
      <c r="AI55">
        <f>IF(AND(ISNUMBER(Pattern!$C18),Pattern!$D18&gt;0,Pattern!$C18&lt;='Overhead Calc.'!AI$1),Pattern!$F18,"")</f>
      </c>
      <c r="AJ55">
        <f>IF(AND(ISNUMBER(Pattern!$C18),Pattern!$D18&gt;0,Pattern!$C18&lt;='Overhead Calc.'!AJ$1),Pattern!$F18,"")</f>
      </c>
      <c r="AK55">
        <f>IF(AND(ISNUMBER(Pattern!$C18),Pattern!$D18&gt;0,Pattern!$C18&lt;='Overhead Calc.'!AK$1),Pattern!$F18,"")</f>
      </c>
      <c r="AL55">
        <f>IF(AND(ISNUMBER(Pattern!$C18),Pattern!$D18&gt;0,Pattern!$C18&lt;='Overhead Calc.'!AL$1),Pattern!$F18,"")</f>
      </c>
    </row>
    <row r="56" spans="1:38" ht="12.75">
      <c r="A56">
        <v>9</v>
      </c>
      <c r="B56">
        <f>IF(AND(ISNUMBER(Pattern!$B19),Pattern!$D19&gt;0,Pattern!$B19&lt;='Overhead Calc.'!B$1),Pattern!$F19,"")</f>
      </c>
      <c r="C56">
        <f>IF(AND(ISNUMBER(Pattern!$B19),Pattern!$D19&gt;0,Pattern!$B19&lt;='Overhead Calc.'!C$1),Pattern!$F19,"")</f>
      </c>
      <c r="D56">
        <f>IF(AND(ISNUMBER(Pattern!$B19),Pattern!$D19&gt;0,Pattern!$B19&lt;='Overhead Calc.'!D$1),Pattern!$F19,"")</f>
      </c>
      <c r="E56">
        <f>IF(AND(ISNUMBER(Pattern!$B19),Pattern!$D19&gt;0,Pattern!$B19&lt;='Overhead Calc.'!E$1),Pattern!$F19,"")</f>
      </c>
      <c r="F56">
        <f>IF(AND(ISNUMBER(Pattern!$B19),Pattern!$D19&gt;0,Pattern!$B19&lt;='Overhead Calc.'!F$1),Pattern!$F19,"")</f>
      </c>
      <c r="G56">
        <f>IF(AND(ISNUMBER(Pattern!$B19),Pattern!$D19&gt;0,Pattern!$B19&lt;='Overhead Calc.'!G$1),Pattern!$F19,"")</f>
      </c>
      <c r="H56">
        <f>IF(AND(ISNUMBER(Pattern!$B19),Pattern!$D19&gt;0,Pattern!$B19&lt;='Overhead Calc.'!H$1),Pattern!$F19,"")</f>
      </c>
      <c r="I56">
        <f>IF(AND(ISNUMBER(Pattern!$B19),Pattern!$D19&gt;0,Pattern!$B19&lt;='Overhead Calc.'!I$1),Pattern!$F19,"")</f>
      </c>
      <c r="J56">
        <f>IF(AND(ISNUMBER(Pattern!$B19),Pattern!$D19&gt;0,Pattern!$B19&lt;='Overhead Calc.'!J$1),Pattern!$F19,"")</f>
      </c>
      <c r="K56">
        <f>IF(AND(ISNUMBER(Pattern!$B19),Pattern!$D19&gt;0,Pattern!$B19&lt;='Overhead Calc.'!K$1),Pattern!$F19,"")</f>
      </c>
      <c r="L56">
        <f>IF(AND(ISNUMBER(Pattern!$B19),Pattern!$D19&gt;0,Pattern!$B19&lt;='Overhead Calc.'!L$1),Pattern!$F19,"")</f>
      </c>
      <c r="M56">
        <f>IF(AND(ISNUMBER(Pattern!$B19),Pattern!$D19&gt;0,Pattern!$B19&lt;='Overhead Calc.'!M$1),Pattern!$F19,"")</f>
      </c>
      <c r="N56">
        <f>IF(AND(ISNUMBER(Pattern!$B19),Pattern!$D19&gt;0,Pattern!$B19&lt;='Overhead Calc.'!N$1),Pattern!$F19,"")</f>
      </c>
      <c r="O56">
        <f>IF(AND(ISNUMBER(Pattern!$B19),Pattern!$D19&gt;0,Pattern!$B19&lt;='Overhead Calc.'!O$1),Pattern!$F19,"")</f>
      </c>
      <c r="P56">
        <f>IF(AND(ISNUMBER(Pattern!$B19),Pattern!$D19&gt;0,Pattern!$B19&lt;='Overhead Calc.'!P$1),Pattern!$F19,"")</f>
      </c>
      <c r="Q56">
        <f>IF(AND(ISNUMBER(Pattern!$B19),Pattern!$D19&gt;0,Pattern!$B19&lt;='Overhead Calc.'!Q$1),Pattern!$F19,"")</f>
      </c>
      <c r="R56">
        <f>IF(AND(ISNUMBER(Pattern!$B19),Pattern!$D19&gt;0,Pattern!$B19&lt;='Overhead Calc.'!R$1),Pattern!$F19,"")</f>
      </c>
      <c r="S56">
        <f>IF(AND(ISNUMBER(Pattern!$B19),Pattern!$D19&gt;0,Pattern!$B19&lt;='Overhead Calc.'!S$1),Pattern!$F19,"")</f>
      </c>
      <c r="T56">
        <f>IF(AND(ISNUMBER(Pattern!$B19),Pattern!$D19&gt;0,Pattern!$B19&lt;='Overhead Calc.'!T$1),Pattern!$F19,"")</f>
      </c>
      <c r="U56">
        <f>IF(AND(ISNUMBER(Pattern!$C19),Pattern!$D19&gt;0,Pattern!$C19&lt;='Overhead Calc.'!U$1),Pattern!$F19,"")</f>
      </c>
      <c r="V56">
        <f>IF(AND(ISNUMBER(Pattern!$C19),Pattern!$D19&gt;0,Pattern!$C19&lt;='Overhead Calc.'!V$1),Pattern!$F19,"")</f>
      </c>
      <c r="W56">
        <f>IF(AND(ISNUMBER(Pattern!$C19),Pattern!$D19&gt;0,Pattern!$C19&lt;='Overhead Calc.'!W$1),Pattern!$F19,"")</f>
      </c>
      <c r="X56">
        <f>IF(AND(ISNUMBER(Pattern!$C19),Pattern!$D19&gt;0,Pattern!$C19&lt;='Overhead Calc.'!X$1),Pattern!$F19,"")</f>
      </c>
      <c r="Y56">
        <f>IF(AND(ISNUMBER(Pattern!$C19),Pattern!$D19&gt;0,Pattern!$C19&lt;='Overhead Calc.'!Y$1),Pattern!$F19,"")</f>
      </c>
      <c r="Z56">
        <f>IF(AND(ISNUMBER(Pattern!$C19),Pattern!$D19&gt;0,Pattern!$C19&lt;='Overhead Calc.'!Z$1),Pattern!$F19,"")</f>
      </c>
      <c r="AA56">
        <f>IF(AND(ISNUMBER(Pattern!$C19),Pattern!$D19&gt;0,Pattern!$C19&lt;='Overhead Calc.'!AA$1),Pattern!$F19,"")</f>
      </c>
      <c r="AB56">
        <f>IF(AND(ISNUMBER(Pattern!$C19),Pattern!$D19&gt;0,Pattern!$C19&lt;='Overhead Calc.'!AB$1),Pattern!$F19,"")</f>
      </c>
      <c r="AC56">
        <f>IF(AND(ISNUMBER(Pattern!$C19),Pattern!$D19&gt;0,Pattern!$C19&lt;='Overhead Calc.'!AC$1),Pattern!$F19,"")</f>
      </c>
      <c r="AD56">
        <f>IF(AND(ISNUMBER(Pattern!$C19),Pattern!$D19&gt;0,Pattern!$C19&lt;='Overhead Calc.'!AD$1),Pattern!$F19,"")</f>
      </c>
      <c r="AE56">
        <f>IF(AND(ISNUMBER(Pattern!$C19),Pattern!$D19&gt;0,Pattern!$C19&lt;='Overhead Calc.'!AE$1),Pattern!$F19,"")</f>
      </c>
      <c r="AF56">
        <f>IF(AND(ISNUMBER(Pattern!$C19),Pattern!$D19&gt;0,Pattern!$C19&lt;='Overhead Calc.'!AF$1),Pattern!$F19,"")</f>
      </c>
      <c r="AG56">
        <f>IF(AND(ISNUMBER(Pattern!$C19),Pattern!$D19&gt;0,Pattern!$C19&lt;='Overhead Calc.'!AG$1),Pattern!$F19,"")</f>
      </c>
      <c r="AH56">
        <f>IF(AND(ISNUMBER(Pattern!$C19),Pattern!$D19&gt;0,Pattern!$C19&lt;='Overhead Calc.'!AH$1),Pattern!$F19,"")</f>
      </c>
      <c r="AI56">
        <f>IF(AND(ISNUMBER(Pattern!$C19),Pattern!$D19&gt;0,Pattern!$C19&lt;='Overhead Calc.'!AI$1),Pattern!$F19,"")</f>
      </c>
      <c r="AJ56">
        <f>IF(AND(ISNUMBER(Pattern!$C19),Pattern!$D19&gt;0,Pattern!$C19&lt;='Overhead Calc.'!AJ$1),Pattern!$F19,"")</f>
      </c>
      <c r="AK56">
        <f>IF(AND(ISNUMBER(Pattern!$C19),Pattern!$D19&gt;0,Pattern!$C19&lt;='Overhead Calc.'!AK$1),Pattern!$F19,"")</f>
      </c>
      <c r="AL56">
        <f>IF(AND(ISNUMBER(Pattern!$C19),Pattern!$D19&gt;0,Pattern!$C19&lt;='Overhead Calc.'!AL$1),Pattern!$F19,"")</f>
      </c>
    </row>
    <row r="57" spans="1:38" ht="12.75">
      <c r="A57">
        <v>10</v>
      </c>
      <c r="B57">
        <f>IF(AND(ISNUMBER(Pattern!$B20),Pattern!$D20&gt;0,Pattern!$B20&lt;='Overhead Calc.'!B$1),Pattern!$F20,"")</f>
      </c>
      <c r="C57">
        <f>IF(AND(ISNUMBER(Pattern!$B20),Pattern!$D20&gt;0,Pattern!$B20&lt;='Overhead Calc.'!C$1),Pattern!$F20,"")</f>
      </c>
      <c r="D57">
        <f>IF(AND(ISNUMBER(Pattern!$B20),Pattern!$D20&gt;0,Pattern!$B20&lt;='Overhead Calc.'!D$1),Pattern!$F20,"")</f>
      </c>
      <c r="E57">
        <f>IF(AND(ISNUMBER(Pattern!$B20),Pattern!$D20&gt;0,Pattern!$B20&lt;='Overhead Calc.'!E$1),Pattern!$F20,"")</f>
      </c>
      <c r="F57">
        <f>IF(AND(ISNUMBER(Pattern!$B20),Pattern!$D20&gt;0,Pattern!$B20&lt;='Overhead Calc.'!F$1),Pattern!$F20,"")</f>
      </c>
      <c r="G57">
        <f>IF(AND(ISNUMBER(Pattern!$B20),Pattern!$D20&gt;0,Pattern!$B20&lt;='Overhead Calc.'!G$1),Pattern!$F20,"")</f>
      </c>
      <c r="H57">
        <f>IF(AND(ISNUMBER(Pattern!$B20),Pattern!$D20&gt;0,Pattern!$B20&lt;='Overhead Calc.'!H$1),Pattern!$F20,"")</f>
      </c>
      <c r="I57">
        <f>IF(AND(ISNUMBER(Pattern!$B20),Pattern!$D20&gt;0,Pattern!$B20&lt;='Overhead Calc.'!I$1),Pattern!$F20,"")</f>
      </c>
      <c r="J57">
        <f>IF(AND(ISNUMBER(Pattern!$B20),Pattern!$D20&gt;0,Pattern!$B20&lt;='Overhead Calc.'!J$1),Pattern!$F20,"")</f>
      </c>
      <c r="K57">
        <f>IF(AND(ISNUMBER(Pattern!$B20),Pattern!$D20&gt;0,Pattern!$B20&lt;='Overhead Calc.'!K$1),Pattern!$F20,"")</f>
      </c>
      <c r="L57">
        <f>IF(AND(ISNUMBER(Pattern!$B20),Pattern!$D20&gt;0,Pattern!$B20&lt;='Overhead Calc.'!L$1),Pattern!$F20,"")</f>
      </c>
      <c r="M57">
        <f>IF(AND(ISNUMBER(Pattern!$B20),Pattern!$D20&gt;0,Pattern!$B20&lt;='Overhead Calc.'!M$1),Pattern!$F20,"")</f>
      </c>
      <c r="N57">
        <f>IF(AND(ISNUMBER(Pattern!$B20),Pattern!$D20&gt;0,Pattern!$B20&lt;='Overhead Calc.'!N$1),Pattern!$F20,"")</f>
      </c>
      <c r="O57">
        <f>IF(AND(ISNUMBER(Pattern!$B20),Pattern!$D20&gt;0,Pattern!$B20&lt;='Overhead Calc.'!O$1),Pattern!$F20,"")</f>
      </c>
      <c r="P57">
        <f>IF(AND(ISNUMBER(Pattern!$B20),Pattern!$D20&gt;0,Pattern!$B20&lt;='Overhead Calc.'!P$1),Pattern!$F20,"")</f>
      </c>
      <c r="Q57">
        <f>IF(AND(ISNUMBER(Pattern!$B20),Pattern!$D20&gt;0,Pattern!$B20&lt;='Overhead Calc.'!Q$1),Pattern!$F20,"")</f>
      </c>
      <c r="R57">
        <f>IF(AND(ISNUMBER(Pattern!$B20),Pattern!$D20&gt;0,Pattern!$B20&lt;='Overhead Calc.'!R$1),Pattern!$F20,"")</f>
      </c>
      <c r="S57">
        <f>IF(AND(ISNUMBER(Pattern!$B20),Pattern!$D20&gt;0,Pattern!$B20&lt;='Overhead Calc.'!S$1),Pattern!$F20,"")</f>
      </c>
      <c r="T57">
        <f>IF(AND(ISNUMBER(Pattern!$B20),Pattern!$D20&gt;0,Pattern!$B20&lt;='Overhead Calc.'!T$1),Pattern!$F20,"")</f>
      </c>
      <c r="U57">
        <f>IF(AND(ISNUMBER(Pattern!$C20),Pattern!$D20&gt;0,Pattern!$C20&lt;='Overhead Calc.'!U$1),Pattern!$F20,"")</f>
      </c>
      <c r="V57">
        <f>IF(AND(ISNUMBER(Pattern!$C20),Pattern!$D20&gt;0,Pattern!$C20&lt;='Overhead Calc.'!V$1),Pattern!$F20,"")</f>
      </c>
      <c r="W57">
        <f>IF(AND(ISNUMBER(Pattern!$C20),Pattern!$D20&gt;0,Pattern!$C20&lt;='Overhead Calc.'!W$1),Pattern!$F20,"")</f>
      </c>
      <c r="X57">
        <f>IF(AND(ISNUMBER(Pattern!$C20),Pattern!$D20&gt;0,Pattern!$C20&lt;='Overhead Calc.'!X$1),Pattern!$F20,"")</f>
      </c>
      <c r="Y57">
        <f>IF(AND(ISNUMBER(Pattern!$C20),Pattern!$D20&gt;0,Pattern!$C20&lt;='Overhead Calc.'!Y$1),Pattern!$F20,"")</f>
      </c>
      <c r="Z57">
        <f>IF(AND(ISNUMBER(Pattern!$C20),Pattern!$D20&gt;0,Pattern!$C20&lt;='Overhead Calc.'!Z$1),Pattern!$F20,"")</f>
      </c>
      <c r="AA57">
        <f>IF(AND(ISNUMBER(Pattern!$C20),Pattern!$D20&gt;0,Pattern!$C20&lt;='Overhead Calc.'!AA$1),Pattern!$F20,"")</f>
      </c>
      <c r="AB57">
        <f>IF(AND(ISNUMBER(Pattern!$C20),Pattern!$D20&gt;0,Pattern!$C20&lt;='Overhead Calc.'!AB$1),Pattern!$F20,"")</f>
      </c>
      <c r="AC57">
        <f>IF(AND(ISNUMBER(Pattern!$C20),Pattern!$D20&gt;0,Pattern!$C20&lt;='Overhead Calc.'!AC$1),Pattern!$F20,"")</f>
      </c>
      <c r="AD57">
        <f>IF(AND(ISNUMBER(Pattern!$C20),Pattern!$D20&gt;0,Pattern!$C20&lt;='Overhead Calc.'!AD$1),Pattern!$F20,"")</f>
      </c>
      <c r="AE57">
        <f>IF(AND(ISNUMBER(Pattern!$C20),Pattern!$D20&gt;0,Pattern!$C20&lt;='Overhead Calc.'!AE$1),Pattern!$F20,"")</f>
      </c>
      <c r="AF57">
        <f>IF(AND(ISNUMBER(Pattern!$C20),Pattern!$D20&gt;0,Pattern!$C20&lt;='Overhead Calc.'!AF$1),Pattern!$F20,"")</f>
      </c>
      <c r="AG57">
        <f>IF(AND(ISNUMBER(Pattern!$C20),Pattern!$D20&gt;0,Pattern!$C20&lt;='Overhead Calc.'!AG$1),Pattern!$F20,"")</f>
      </c>
      <c r="AH57">
        <f>IF(AND(ISNUMBER(Pattern!$C20),Pattern!$D20&gt;0,Pattern!$C20&lt;='Overhead Calc.'!AH$1),Pattern!$F20,"")</f>
      </c>
      <c r="AI57">
        <f>IF(AND(ISNUMBER(Pattern!$C20),Pattern!$D20&gt;0,Pattern!$C20&lt;='Overhead Calc.'!AI$1),Pattern!$F20,"")</f>
      </c>
      <c r="AJ57">
        <f>IF(AND(ISNUMBER(Pattern!$C20),Pattern!$D20&gt;0,Pattern!$C20&lt;='Overhead Calc.'!AJ$1),Pattern!$F20,"")</f>
      </c>
      <c r="AK57">
        <f>IF(AND(ISNUMBER(Pattern!$C20),Pattern!$D20&gt;0,Pattern!$C20&lt;='Overhead Calc.'!AK$1),Pattern!$F20,"")</f>
      </c>
      <c r="AL57">
        <f>IF(AND(ISNUMBER(Pattern!$C20),Pattern!$D20&gt;0,Pattern!$C20&lt;='Overhead Calc.'!AL$1),Pattern!$F20,"")</f>
      </c>
    </row>
    <row r="58" spans="1:38" ht="12.75">
      <c r="A58">
        <v>11</v>
      </c>
      <c r="B58">
        <f>IF(AND(ISNUMBER(Pattern!$B21),Pattern!$D21&gt;0,Pattern!$B21&lt;='Overhead Calc.'!B$1),Pattern!$F21,"")</f>
      </c>
      <c r="C58">
        <f>IF(AND(ISNUMBER(Pattern!$B21),Pattern!$D21&gt;0,Pattern!$B21&lt;='Overhead Calc.'!C$1),Pattern!$F21,"")</f>
      </c>
      <c r="D58">
        <f>IF(AND(ISNUMBER(Pattern!$B21),Pattern!$D21&gt;0,Pattern!$B21&lt;='Overhead Calc.'!D$1),Pattern!$F21,"")</f>
      </c>
      <c r="E58">
        <f>IF(AND(ISNUMBER(Pattern!$B21),Pattern!$D21&gt;0,Pattern!$B21&lt;='Overhead Calc.'!E$1),Pattern!$F21,"")</f>
      </c>
      <c r="F58">
        <f>IF(AND(ISNUMBER(Pattern!$B21),Pattern!$D21&gt;0,Pattern!$B21&lt;='Overhead Calc.'!F$1),Pattern!$F21,"")</f>
      </c>
      <c r="G58">
        <f>IF(AND(ISNUMBER(Pattern!$B21),Pattern!$D21&gt;0,Pattern!$B21&lt;='Overhead Calc.'!G$1),Pattern!$F21,"")</f>
      </c>
      <c r="H58">
        <f>IF(AND(ISNUMBER(Pattern!$B21),Pattern!$D21&gt;0,Pattern!$B21&lt;='Overhead Calc.'!H$1),Pattern!$F21,"")</f>
      </c>
      <c r="I58">
        <f>IF(AND(ISNUMBER(Pattern!$B21),Pattern!$D21&gt;0,Pattern!$B21&lt;='Overhead Calc.'!I$1),Pattern!$F21,"")</f>
      </c>
      <c r="J58">
        <f>IF(AND(ISNUMBER(Pattern!$B21),Pattern!$D21&gt;0,Pattern!$B21&lt;='Overhead Calc.'!J$1),Pattern!$F21,"")</f>
      </c>
      <c r="K58">
        <f>IF(AND(ISNUMBER(Pattern!$B21),Pattern!$D21&gt;0,Pattern!$B21&lt;='Overhead Calc.'!K$1),Pattern!$F21,"")</f>
      </c>
      <c r="L58">
        <f>IF(AND(ISNUMBER(Pattern!$B21),Pattern!$D21&gt;0,Pattern!$B21&lt;='Overhead Calc.'!L$1),Pattern!$F21,"")</f>
      </c>
      <c r="M58">
        <f>IF(AND(ISNUMBER(Pattern!$B21),Pattern!$D21&gt;0,Pattern!$B21&lt;='Overhead Calc.'!M$1),Pattern!$F21,"")</f>
      </c>
      <c r="N58">
        <f>IF(AND(ISNUMBER(Pattern!$B21),Pattern!$D21&gt;0,Pattern!$B21&lt;='Overhead Calc.'!N$1),Pattern!$F21,"")</f>
      </c>
      <c r="O58">
        <f>IF(AND(ISNUMBER(Pattern!$B21),Pattern!$D21&gt;0,Pattern!$B21&lt;='Overhead Calc.'!O$1),Pattern!$F21,"")</f>
      </c>
      <c r="P58">
        <f>IF(AND(ISNUMBER(Pattern!$B21),Pattern!$D21&gt;0,Pattern!$B21&lt;='Overhead Calc.'!P$1),Pattern!$F21,"")</f>
      </c>
      <c r="Q58">
        <f>IF(AND(ISNUMBER(Pattern!$B21),Pattern!$D21&gt;0,Pattern!$B21&lt;='Overhead Calc.'!Q$1),Pattern!$F21,"")</f>
      </c>
      <c r="R58">
        <f>IF(AND(ISNUMBER(Pattern!$B21),Pattern!$D21&gt;0,Pattern!$B21&lt;='Overhead Calc.'!R$1),Pattern!$F21,"")</f>
      </c>
      <c r="S58">
        <f>IF(AND(ISNUMBER(Pattern!$B21),Pattern!$D21&gt;0,Pattern!$B21&lt;='Overhead Calc.'!S$1),Pattern!$F21,"")</f>
      </c>
      <c r="T58">
        <f>IF(AND(ISNUMBER(Pattern!$B21),Pattern!$D21&gt;0,Pattern!$B21&lt;='Overhead Calc.'!T$1),Pattern!$F21,"")</f>
      </c>
      <c r="U58">
        <f>IF(AND(ISNUMBER(Pattern!$C21),Pattern!$D21&gt;0,Pattern!$C21&lt;='Overhead Calc.'!U$1),Pattern!$F21,"")</f>
      </c>
      <c r="V58">
        <f>IF(AND(ISNUMBER(Pattern!$C21),Pattern!$D21&gt;0,Pattern!$C21&lt;='Overhead Calc.'!V$1),Pattern!$F21,"")</f>
      </c>
      <c r="W58">
        <f>IF(AND(ISNUMBER(Pattern!$C21),Pattern!$D21&gt;0,Pattern!$C21&lt;='Overhead Calc.'!W$1),Pattern!$F21,"")</f>
      </c>
      <c r="X58">
        <f>IF(AND(ISNUMBER(Pattern!$C21),Pattern!$D21&gt;0,Pattern!$C21&lt;='Overhead Calc.'!X$1),Pattern!$F21,"")</f>
      </c>
      <c r="Y58">
        <f>IF(AND(ISNUMBER(Pattern!$C21),Pattern!$D21&gt;0,Pattern!$C21&lt;='Overhead Calc.'!Y$1),Pattern!$F21,"")</f>
      </c>
      <c r="Z58">
        <f>IF(AND(ISNUMBER(Pattern!$C21),Pattern!$D21&gt;0,Pattern!$C21&lt;='Overhead Calc.'!Z$1),Pattern!$F21,"")</f>
      </c>
      <c r="AA58">
        <f>IF(AND(ISNUMBER(Pattern!$C21),Pattern!$D21&gt;0,Pattern!$C21&lt;='Overhead Calc.'!AA$1),Pattern!$F21,"")</f>
      </c>
      <c r="AB58">
        <f>IF(AND(ISNUMBER(Pattern!$C21),Pattern!$D21&gt;0,Pattern!$C21&lt;='Overhead Calc.'!AB$1),Pattern!$F21,"")</f>
      </c>
      <c r="AC58">
        <f>IF(AND(ISNUMBER(Pattern!$C21),Pattern!$D21&gt;0,Pattern!$C21&lt;='Overhead Calc.'!AC$1),Pattern!$F21,"")</f>
      </c>
      <c r="AD58">
        <f>IF(AND(ISNUMBER(Pattern!$C21),Pattern!$D21&gt;0,Pattern!$C21&lt;='Overhead Calc.'!AD$1),Pattern!$F21,"")</f>
      </c>
      <c r="AE58">
        <f>IF(AND(ISNUMBER(Pattern!$C21),Pattern!$D21&gt;0,Pattern!$C21&lt;='Overhead Calc.'!AE$1),Pattern!$F21,"")</f>
      </c>
      <c r="AF58">
        <f>IF(AND(ISNUMBER(Pattern!$C21),Pattern!$D21&gt;0,Pattern!$C21&lt;='Overhead Calc.'!AF$1),Pattern!$F21,"")</f>
      </c>
      <c r="AG58">
        <f>IF(AND(ISNUMBER(Pattern!$C21),Pattern!$D21&gt;0,Pattern!$C21&lt;='Overhead Calc.'!AG$1),Pattern!$F21,"")</f>
      </c>
      <c r="AH58">
        <f>IF(AND(ISNUMBER(Pattern!$C21),Pattern!$D21&gt;0,Pattern!$C21&lt;='Overhead Calc.'!AH$1),Pattern!$F21,"")</f>
      </c>
      <c r="AI58">
        <f>IF(AND(ISNUMBER(Pattern!$C21),Pattern!$D21&gt;0,Pattern!$C21&lt;='Overhead Calc.'!AI$1),Pattern!$F21,"")</f>
      </c>
      <c r="AJ58">
        <f>IF(AND(ISNUMBER(Pattern!$C21),Pattern!$D21&gt;0,Pattern!$C21&lt;='Overhead Calc.'!AJ$1),Pattern!$F21,"")</f>
      </c>
      <c r="AK58">
        <f>IF(AND(ISNUMBER(Pattern!$C21),Pattern!$D21&gt;0,Pattern!$C21&lt;='Overhead Calc.'!AK$1),Pattern!$F21,"")</f>
      </c>
      <c r="AL58">
        <f>IF(AND(ISNUMBER(Pattern!$C21),Pattern!$D21&gt;0,Pattern!$C21&lt;='Overhead Calc.'!AL$1),Pattern!$F21,"")</f>
      </c>
    </row>
    <row r="59" spans="1:38" ht="12.75">
      <c r="A59">
        <v>12</v>
      </c>
      <c r="B59">
        <f>IF(AND(ISNUMBER(Pattern!$B22),Pattern!$D22&gt;0,Pattern!$B22&lt;='Overhead Calc.'!B$1),Pattern!$F22,"")</f>
      </c>
      <c r="C59">
        <f>IF(AND(ISNUMBER(Pattern!$B22),Pattern!$D22&gt;0,Pattern!$B22&lt;='Overhead Calc.'!C$1),Pattern!$F22,"")</f>
      </c>
      <c r="D59">
        <f>IF(AND(ISNUMBER(Pattern!$B22),Pattern!$D22&gt;0,Pattern!$B22&lt;='Overhead Calc.'!D$1),Pattern!$F22,"")</f>
      </c>
      <c r="E59">
        <f>IF(AND(ISNUMBER(Pattern!$B22),Pattern!$D22&gt;0,Pattern!$B22&lt;='Overhead Calc.'!E$1),Pattern!$F22,"")</f>
      </c>
      <c r="F59">
        <f>IF(AND(ISNUMBER(Pattern!$B22),Pattern!$D22&gt;0,Pattern!$B22&lt;='Overhead Calc.'!F$1),Pattern!$F22,"")</f>
      </c>
      <c r="G59">
        <f>IF(AND(ISNUMBER(Pattern!$B22),Pattern!$D22&gt;0,Pattern!$B22&lt;='Overhead Calc.'!G$1),Pattern!$F22,"")</f>
      </c>
      <c r="H59">
        <f>IF(AND(ISNUMBER(Pattern!$B22),Pattern!$D22&gt;0,Pattern!$B22&lt;='Overhead Calc.'!H$1),Pattern!$F22,"")</f>
      </c>
      <c r="I59">
        <f>IF(AND(ISNUMBER(Pattern!$B22),Pattern!$D22&gt;0,Pattern!$B22&lt;='Overhead Calc.'!I$1),Pattern!$F22,"")</f>
      </c>
      <c r="J59">
        <f>IF(AND(ISNUMBER(Pattern!$B22),Pattern!$D22&gt;0,Pattern!$B22&lt;='Overhead Calc.'!J$1),Pattern!$F22,"")</f>
      </c>
      <c r="K59">
        <f>IF(AND(ISNUMBER(Pattern!$B22),Pattern!$D22&gt;0,Pattern!$B22&lt;='Overhead Calc.'!K$1),Pattern!$F22,"")</f>
      </c>
      <c r="L59">
        <f>IF(AND(ISNUMBER(Pattern!$B22),Pattern!$D22&gt;0,Pattern!$B22&lt;='Overhead Calc.'!L$1),Pattern!$F22,"")</f>
      </c>
      <c r="M59">
        <f>IF(AND(ISNUMBER(Pattern!$B22),Pattern!$D22&gt;0,Pattern!$B22&lt;='Overhead Calc.'!M$1),Pattern!$F22,"")</f>
      </c>
      <c r="N59">
        <f>IF(AND(ISNUMBER(Pattern!$B22),Pattern!$D22&gt;0,Pattern!$B22&lt;='Overhead Calc.'!N$1),Pattern!$F22,"")</f>
      </c>
      <c r="O59">
        <f>IF(AND(ISNUMBER(Pattern!$B22),Pattern!$D22&gt;0,Pattern!$B22&lt;='Overhead Calc.'!O$1),Pattern!$F22,"")</f>
      </c>
      <c r="P59">
        <f>IF(AND(ISNUMBER(Pattern!$B22),Pattern!$D22&gt;0,Pattern!$B22&lt;='Overhead Calc.'!P$1),Pattern!$F22,"")</f>
      </c>
      <c r="Q59">
        <f>IF(AND(ISNUMBER(Pattern!$B22),Pattern!$D22&gt;0,Pattern!$B22&lt;='Overhead Calc.'!Q$1),Pattern!$F22,"")</f>
      </c>
      <c r="R59">
        <f>IF(AND(ISNUMBER(Pattern!$B22),Pattern!$D22&gt;0,Pattern!$B22&lt;='Overhead Calc.'!R$1),Pattern!$F22,"")</f>
      </c>
      <c r="S59">
        <f>IF(AND(ISNUMBER(Pattern!$B22),Pattern!$D22&gt;0,Pattern!$B22&lt;='Overhead Calc.'!S$1),Pattern!$F22,"")</f>
      </c>
      <c r="T59">
        <f>IF(AND(ISNUMBER(Pattern!$B22),Pattern!$D22&gt;0,Pattern!$B22&lt;='Overhead Calc.'!T$1),Pattern!$F22,"")</f>
      </c>
      <c r="U59">
        <f>IF(AND(ISNUMBER(Pattern!$C22),Pattern!$D22&gt;0,Pattern!$C22&lt;='Overhead Calc.'!U$1),Pattern!$F22,"")</f>
      </c>
      <c r="V59">
        <f>IF(AND(ISNUMBER(Pattern!$C22),Pattern!$D22&gt;0,Pattern!$C22&lt;='Overhead Calc.'!V$1),Pattern!$F22,"")</f>
      </c>
      <c r="W59">
        <f>IF(AND(ISNUMBER(Pattern!$C22),Pattern!$D22&gt;0,Pattern!$C22&lt;='Overhead Calc.'!W$1),Pattern!$F22,"")</f>
      </c>
      <c r="X59">
        <f>IF(AND(ISNUMBER(Pattern!$C22),Pattern!$D22&gt;0,Pattern!$C22&lt;='Overhead Calc.'!X$1),Pattern!$F22,"")</f>
      </c>
      <c r="Y59">
        <f>IF(AND(ISNUMBER(Pattern!$C22),Pattern!$D22&gt;0,Pattern!$C22&lt;='Overhead Calc.'!Y$1),Pattern!$F22,"")</f>
      </c>
      <c r="Z59">
        <f>IF(AND(ISNUMBER(Pattern!$C22),Pattern!$D22&gt;0,Pattern!$C22&lt;='Overhead Calc.'!Z$1),Pattern!$F22,"")</f>
      </c>
      <c r="AA59">
        <f>IF(AND(ISNUMBER(Pattern!$C22),Pattern!$D22&gt;0,Pattern!$C22&lt;='Overhead Calc.'!AA$1),Pattern!$F22,"")</f>
      </c>
      <c r="AB59">
        <f>IF(AND(ISNUMBER(Pattern!$C22),Pattern!$D22&gt;0,Pattern!$C22&lt;='Overhead Calc.'!AB$1),Pattern!$F22,"")</f>
      </c>
      <c r="AC59">
        <f>IF(AND(ISNUMBER(Pattern!$C22),Pattern!$D22&gt;0,Pattern!$C22&lt;='Overhead Calc.'!AC$1),Pattern!$F22,"")</f>
      </c>
      <c r="AD59">
        <f>IF(AND(ISNUMBER(Pattern!$C22),Pattern!$D22&gt;0,Pattern!$C22&lt;='Overhead Calc.'!AD$1),Pattern!$F22,"")</f>
      </c>
      <c r="AE59">
        <f>IF(AND(ISNUMBER(Pattern!$C22),Pattern!$D22&gt;0,Pattern!$C22&lt;='Overhead Calc.'!AE$1),Pattern!$F22,"")</f>
      </c>
      <c r="AF59">
        <f>IF(AND(ISNUMBER(Pattern!$C22),Pattern!$D22&gt;0,Pattern!$C22&lt;='Overhead Calc.'!AF$1),Pattern!$F22,"")</f>
      </c>
      <c r="AG59">
        <f>IF(AND(ISNUMBER(Pattern!$C22),Pattern!$D22&gt;0,Pattern!$C22&lt;='Overhead Calc.'!AG$1),Pattern!$F22,"")</f>
      </c>
      <c r="AH59">
        <f>IF(AND(ISNUMBER(Pattern!$C22),Pattern!$D22&gt;0,Pattern!$C22&lt;='Overhead Calc.'!AH$1),Pattern!$F22,"")</f>
      </c>
      <c r="AI59">
        <f>IF(AND(ISNUMBER(Pattern!$C22),Pattern!$D22&gt;0,Pattern!$C22&lt;='Overhead Calc.'!AI$1),Pattern!$F22,"")</f>
      </c>
      <c r="AJ59">
        <f>IF(AND(ISNUMBER(Pattern!$C22),Pattern!$D22&gt;0,Pattern!$C22&lt;='Overhead Calc.'!AJ$1),Pattern!$F22,"")</f>
      </c>
      <c r="AK59">
        <f>IF(AND(ISNUMBER(Pattern!$C22),Pattern!$D22&gt;0,Pattern!$C22&lt;='Overhead Calc.'!AK$1),Pattern!$F22,"")</f>
      </c>
      <c r="AL59">
        <f>IF(AND(ISNUMBER(Pattern!$C22),Pattern!$D22&gt;0,Pattern!$C22&lt;='Overhead Calc.'!AL$1),Pattern!$F22,"")</f>
      </c>
    </row>
    <row r="60" spans="1:38" ht="12.75">
      <c r="A60">
        <v>13</v>
      </c>
      <c r="B60">
        <f>IF(AND(ISNUMBER(Pattern!$B23),Pattern!$D23&gt;0,Pattern!$B23&lt;='Overhead Calc.'!B$1),Pattern!$F23,"")</f>
      </c>
      <c r="C60">
        <f>IF(AND(ISNUMBER(Pattern!$B23),Pattern!$D23&gt;0,Pattern!$B23&lt;='Overhead Calc.'!C$1),Pattern!$F23,"")</f>
      </c>
      <c r="D60">
        <f>IF(AND(ISNUMBER(Pattern!$B23),Pattern!$D23&gt;0,Pattern!$B23&lt;='Overhead Calc.'!D$1),Pattern!$F23,"")</f>
      </c>
      <c r="E60">
        <f>IF(AND(ISNUMBER(Pattern!$B23),Pattern!$D23&gt;0,Pattern!$B23&lt;='Overhead Calc.'!E$1),Pattern!$F23,"")</f>
      </c>
      <c r="F60">
        <f>IF(AND(ISNUMBER(Pattern!$B23),Pattern!$D23&gt;0,Pattern!$B23&lt;='Overhead Calc.'!F$1),Pattern!$F23,"")</f>
      </c>
      <c r="G60">
        <f>IF(AND(ISNUMBER(Pattern!$B23),Pattern!$D23&gt;0,Pattern!$B23&lt;='Overhead Calc.'!G$1),Pattern!$F23,"")</f>
      </c>
      <c r="H60">
        <f>IF(AND(ISNUMBER(Pattern!$B23),Pattern!$D23&gt;0,Pattern!$B23&lt;='Overhead Calc.'!H$1),Pattern!$F23,"")</f>
      </c>
      <c r="I60">
        <f>IF(AND(ISNUMBER(Pattern!$B23),Pattern!$D23&gt;0,Pattern!$B23&lt;='Overhead Calc.'!I$1),Pattern!$F23,"")</f>
      </c>
      <c r="J60">
        <f>IF(AND(ISNUMBER(Pattern!$B23),Pattern!$D23&gt;0,Pattern!$B23&lt;='Overhead Calc.'!J$1),Pattern!$F23,"")</f>
      </c>
      <c r="K60">
        <f>IF(AND(ISNUMBER(Pattern!$B23),Pattern!$D23&gt;0,Pattern!$B23&lt;='Overhead Calc.'!K$1),Pattern!$F23,"")</f>
      </c>
      <c r="L60">
        <f>IF(AND(ISNUMBER(Pattern!$B23),Pattern!$D23&gt;0,Pattern!$B23&lt;='Overhead Calc.'!L$1),Pattern!$F23,"")</f>
      </c>
      <c r="M60">
        <f>IF(AND(ISNUMBER(Pattern!$B23),Pattern!$D23&gt;0,Pattern!$B23&lt;='Overhead Calc.'!M$1),Pattern!$F23,"")</f>
      </c>
      <c r="N60">
        <f>IF(AND(ISNUMBER(Pattern!$B23),Pattern!$D23&gt;0,Pattern!$B23&lt;='Overhead Calc.'!N$1),Pattern!$F23,"")</f>
      </c>
      <c r="O60">
        <f>IF(AND(ISNUMBER(Pattern!$B23),Pattern!$D23&gt;0,Pattern!$B23&lt;='Overhead Calc.'!O$1),Pattern!$F23,"")</f>
      </c>
      <c r="P60">
        <f>IF(AND(ISNUMBER(Pattern!$B23),Pattern!$D23&gt;0,Pattern!$B23&lt;='Overhead Calc.'!P$1),Pattern!$F23,"")</f>
      </c>
      <c r="Q60">
        <f>IF(AND(ISNUMBER(Pattern!$B23),Pattern!$D23&gt;0,Pattern!$B23&lt;='Overhead Calc.'!Q$1),Pattern!$F23,"")</f>
      </c>
      <c r="R60">
        <f>IF(AND(ISNUMBER(Pattern!$B23),Pattern!$D23&gt;0,Pattern!$B23&lt;='Overhead Calc.'!R$1),Pattern!$F23,"")</f>
      </c>
      <c r="S60">
        <f>IF(AND(ISNUMBER(Pattern!$B23),Pattern!$D23&gt;0,Pattern!$B23&lt;='Overhead Calc.'!S$1),Pattern!$F23,"")</f>
      </c>
      <c r="T60">
        <f>IF(AND(ISNUMBER(Pattern!$B23),Pattern!$D23&gt;0,Pattern!$B23&lt;='Overhead Calc.'!T$1),Pattern!$F23,"")</f>
      </c>
      <c r="U60">
        <f>IF(AND(ISNUMBER(Pattern!$C23),Pattern!$D23&gt;0,Pattern!$C23&lt;='Overhead Calc.'!U$1),Pattern!$F23,"")</f>
      </c>
      <c r="V60">
        <f>IF(AND(ISNUMBER(Pattern!$C23),Pattern!$D23&gt;0,Pattern!$C23&lt;='Overhead Calc.'!V$1),Pattern!$F23,"")</f>
      </c>
      <c r="W60">
        <f>IF(AND(ISNUMBER(Pattern!$C23),Pattern!$D23&gt;0,Pattern!$C23&lt;='Overhead Calc.'!W$1),Pattern!$F23,"")</f>
      </c>
      <c r="X60">
        <f>IF(AND(ISNUMBER(Pattern!$C23),Pattern!$D23&gt;0,Pattern!$C23&lt;='Overhead Calc.'!X$1),Pattern!$F23,"")</f>
      </c>
      <c r="Y60">
        <f>IF(AND(ISNUMBER(Pattern!$C23),Pattern!$D23&gt;0,Pattern!$C23&lt;='Overhead Calc.'!Y$1),Pattern!$F23,"")</f>
      </c>
      <c r="Z60">
        <f>IF(AND(ISNUMBER(Pattern!$C23),Pattern!$D23&gt;0,Pattern!$C23&lt;='Overhead Calc.'!Z$1),Pattern!$F23,"")</f>
      </c>
      <c r="AA60">
        <f>IF(AND(ISNUMBER(Pattern!$C23),Pattern!$D23&gt;0,Pattern!$C23&lt;='Overhead Calc.'!AA$1),Pattern!$F23,"")</f>
      </c>
      <c r="AB60">
        <f>IF(AND(ISNUMBER(Pattern!$C23),Pattern!$D23&gt;0,Pattern!$C23&lt;='Overhead Calc.'!AB$1),Pattern!$F23,"")</f>
      </c>
      <c r="AC60">
        <f>IF(AND(ISNUMBER(Pattern!$C23),Pattern!$D23&gt;0,Pattern!$C23&lt;='Overhead Calc.'!AC$1),Pattern!$F23,"")</f>
      </c>
      <c r="AD60">
        <f>IF(AND(ISNUMBER(Pattern!$C23),Pattern!$D23&gt;0,Pattern!$C23&lt;='Overhead Calc.'!AD$1),Pattern!$F23,"")</f>
      </c>
      <c r="AE60">
        <f>IF(AND(ISNUMBER(Pattern!$C23),Pattern!$D23&gt;0,Pattern!$C23&lt;='Overhead Calc.'!AE$1),Pattern!$F23,"")</f>
      </c>
      <c r="AF60">
        <f>IF(AND(ISNUMBER(Pattern!$C23),Pattern!$D23&gt;0,Pattern!$C23&lt;='Overhead Calc.'!AF$1),Pattern!$F23,"")</f>
      </c>
      <c r="AG60">
        <f>IF(AND(ISNUMBER(Pattern!$C23),Pattern!$D23&gt;0,Pattern!$C23&lt;='Overhead Calc.'!AG$1),Pattern!$F23,"")</f>
      </c>
      <c r="AH60">
        <f>IF(AND(ISNUMBER(Pattern!$C23),Pattern!$D23&gt;0,Pattern!$C23&lt;='Overhead Calc.'!AH$1),Pattern!$F23,"")</f>
      </c>
      <c r="AI60">
        <f>IF(AND(ISNUMBER(Pattern!$C23),Pattern!$D23&gt;0,Pattern!$C23&lt;='Overhead Calc.'!AI$1),Pattern!$F23,"")</f>
      </c>
      <c r="AJ60">
        <f>IF(AND(ISNUMBER(Pattern!$C23),Pattern!$D23&gt;0,Pattern!$C23&lt;='Overhead Calc.'!AJ$1),Pattern!$F23,"")</f>
      </c>
      <c r="AK60">
        <f>IF(AND(ISNUMBER(Pattern!$C23),Pattern!$D23&gt;0,Pattern!$C23&lt;='Overhead Calc.'!AK$1),Pattern!$F23,"")</f>
      </c>
      <c r="AL60">
        <f>IF(AND(ISNUMBER(Pattern!$C23),Pattern!$D23&gt;0,Pattern!$C23&lt;='Overhead Calc.'!AL$1),Pattern!$F23,"")</f>
      </c>
    </row>
    <row r="61" spans="1:38" ht="12.75">
      <c r="A61">
        <v>14</v>
      </c>
      <c r="B61">
        <f>IF(AND(ISNUMBER(Pattern!$B24),Pattern!$D24&gt;0,Pattern!$B24&lt;='Overhead Calc.'!B$1),Pattern!$F24,"")</f>
      </c>
      <c r="C61">
        <f>IF(AND(ISNUMBER(Pattern!$B24),Pattern!$D24&gt;0,Pattern!$B24&lt;='Overhead Calc.'!C$1),Pattern!$F24,"")</f>
      </c>
      <c r="D61">
        <f>IF(AND(ISNUMBER(Pattern!$B24),Pattern!$D24&gt;0,Pattern!$B24&lt;='Overhead Calc.'!D$1),Pattern!$F24,"")</f>
      </c>
      <c r="E61">
        <f>IF(AND(ISNUMBER(Pattern!$B24),Pattern!$D24&gt;0,Pattern!$B24&lt;='Overhead Calc.'!E$1),Pattern!$F24,"")</f>
      </c>
      <c r="F61">
        <f>IF(AND(ISNUMBER(Pattern!$B24),Pattern!$D24&gt;0,Pattern!$B24&lt;='Overhead Calc.'!F$1),Pattern!$F24,"")</f>
      </c>
      <c r="G61">
        <f>IF(AND(ISNUMBER(Pattern!$B24),Pattern!$D24&gt;0,Pattern!$B24&lt;='Overhead Calc.'!G$1),Pattern!$F24,"")</f>
      </c>
      <c r="H61">
        <f>IF(AND(ISNUMBER(Pattern!$B24),Pattern!$D24&gt;0,Pattern!$B24&lt;='Overhead Calc.'!H$1),Pattern!$F24,"")</f>
      </c>
      <c r="I61">
        <f>IF(AND(ISNUMBER(Pattern!$B24),Pattern!$D24&gt;0,Pattern!$B24&lt;='Overhead Calc.'!I$1),Pattern!$F24,"")</f>
      </c>
      <c r="J61">
        <f>IF(AND(ISNUMBER(Pattern!$B24),Pattern!$D24&gt;0,Pattern!$B24&lt;='Overhead Calc.'!J$1),Pattern!$F24,"")</f>
      </c>
      <c r="K61">
        <f>IF(AND(ISNUMBER(Pattern!$B24),Pattern!$D24&gt;0,Pattern!$B24&lt;='Overhead Calc.'!K$1),Pattern!$F24,"")</f>
      </c>
      <c r="L61">
        <f>IF(AND(ISNUMBER(Pattern!$B24),Pattern!$D24&gt;0,Pattern!$B24&lt;='Overhead Calc.'!L$1),Pattern!$F24,"")</f>
      </c>
      <c r="M61">
        <f>IF(AND(ISNUMBER(Pattern!$B24),Pattern!$D24&gt;0,Pattern!$B24&lt;='Overhead Calc.'!M$1),Pattern!$F24,"")</f>
      </c>
      <c r="N61">
        <f>IF(AND(ISNUMBER(Pattern!$B24),Pattern!$D24&gt;0,Pattern!$B24&lt;='Overhead Calc.'!N$1),Pattern!$F24,"")</f>
      </c>
      <c r="O61">
        <f>IF(AND(ISNUMBER(Pattern!$B24),Pattern!$D24&gt;0,Pattern!$B24&lt;='Overhead Calc.'!O$1),Pattern!$F24,"")</f>
      </c>
      <c r="P61">
        <f>IF(AND(ISNUMBER(Pattern!$B24),Pattern!$D24&gt;0,Pattern!$B24&lt;='Overhead Calc.'!P$1),Pattern!$F24,"")</f>
      </c>
      <c r="Q61">
        <f>IF(AND(ISNUMBER(Pattern!$B24),Pattern!$D24&gt;0,Pattern!$B24&lt;='Overhead Calc.'!Q$1),Pattern!$F24,"")</f>
      </c>
      <c r="R61">
        <f>IF(AND(ISNUMBER(Pattern!$B24),Pattern!$D24&gt;0,Pattern!$B24&lt;='Overhead Calc.'!R$1),Pattern!$F24,"")</f>
      </c>
      <c r="S61">
        <f>IF(AND(ISNUMBER(Pattern!$B24),Pattern!$D24&gt;0,Pattern!$B24&lt;='Overhead Calc.'!S$1),Pattern!$F24,"")</f>
      </c>
      <c r="T61">
        <f>IF(AND(ISNUMBER(Pattern!$B24),Pattern!$D24&gt;0,Pattern!$B24&lt;='Overhead Calc.'!T$1),Pattern!$F24,"")</f>
      </c>
      <c r="U61">
        <f>IF(AND(ISNUMBER(Pattern!$C24),Pattern!$D24&gt;0,Pattern!$C24&lt;='Overhead Calc.'!U$1),Pattern!$F24,"")</f>
      </c>
      <c r="V61">
        <f>IF(AND(ISNUMBER(Pattern!$C24),Pattern!$D24&gt;0,Pattern!$C24&lt;='Overhead Calc.'!V$1),Pattern!$F24,"")</f>
      </c>
      <c r="W61">
        <f>IF(AND(ISNUMBER(Pattern!$C24),Pattern!$D24&gt;0,Pattern!$C24&lt;='Overhead Calc.'!W$1),Pattern!$F24,"")</f>
      </c>
      <c r="X61">
        <f>IF(AND(ISNUMBER(Pattern!$C24),Pattern!$D24&gt;0,Pattern!$C24&lt;='Overhead Calc.'!X$1),Pattern!$F24,"")</f>
      </c>
      <c r="Y61">
        <f>IF(AND(ISNUMBER(Pattern!$C24),Pattern!$D24&gt;0,Pattern!$C24&lt;='Overhead Calc.'!Y$1),Pattern!$F24,"")</f>
      </c>
      <c r="Z61">
        <f>IF(AND(ISNUMBER(Pattern!$C24),Pattern!$D24&gt;0,Pattern!$C24&lt;='Overhead Calc.'!Z$1),Pattern!$F24,"")</f>
      </c>
      <c r="AA61">
        <f>IF(AND(ISNUMBER(Pattern!$C24),Pattern!$D24&gt;0,Pattern!$C24&lt;='Overhead Calc.'!AA$1),Pattern!$F24,"")</f>
      </c>
      <c r="AB61">
        <f>IF(AND(ISNUMBER(Pattern!$C24),Pattern!$D24&gt;0,Pattern!$C24&lt;='Overhead Calc.'!AB$1),Pattern!$F24,"")</f>
      </c>
      <c r="AC61">
        <f>IF(AND(ISNUMBER(Pattern!$C24),Pattern!$D24&gt;0,Pattern!$C24&lt;='Overhead Calc.'!AC$1),Pattern!$F24,"")</f>
      </c>
      <c r="AD61">
        <f>IF(AND(ISNUMBER(Pattern!$C24),Pattern!$D24&gt;0,Pattern!$C24&lt;='Overhead Calc.'!AD$1),Pattern!$F24,"")</f>
      </c>
      <c r="AE61">
        <f>IF(AND(ISNUMBER(Pattern!$C24),Pattern!$D24&gt;0,Pattern!$C24&lt;='Overhead Calc.'!AE$1),Pattern!$F24,"")</f>
      </c>
      <c r="AF61">
        <f>IF(AND(ISNUMBER(Pattern!$C24),Pattern!$D24&gt;0,Pattern!$C24&lt;='Overhead Calc.'!AF$1),Pattern!$F24,"")</f>
      </c>
      <c r="AG61">
        <f>IF(AND(ISNUMBER(Pattern!$C24),Pattern!$D24&gt;0,Pattern!$C24&lt;='Overhead Calc.'!AG$1),Pattern!$F24,"")</f>
      </c>
      <c r="AH61">
        <f>IF(AND(ISNUMBER(Pattern!$C24),Pattern!$D24&gt;0,Pattern!$C24&lt;='Overhead Calc.'!AH$1),Pattern!$F24,"")</f>
      </c>
      <c r="AI61">
        <f>IF(AND(ISNUMBER(Pattern!$C24),Pattern!$D24&gt;0,Pattern!$C24&lt;='Overhead Calc.'!AI$1),Pattern!$F24,"")</f>
      </c>
      <c r="AJ61">
        <f>IF(AND(ISNUMBER(Pattern!$C24),Pattern!$D24&gt;0,Pattern!$C24&lt;='Overhead Calc.'!AJ$1),Pattern!$F24,"")</f>
      </c>
      <c r="AK61">
        <f>IF(AND(ISNUMBER(Pattern!$C24),Pattern!$D24&gt;0,Pattern!$C24&lt;='Overhead Calc.'!AK$1),Pattern!$F24,"")</f>
      </c>
      <c r="AL61">
        <f>IF(AND(ISNUMBER(Pattern!$C24),Pattern!$D24&gt;0,Pattern!$C24&lt;='Overhead Calc.'!AL$1),Pattern!$F24,"")</f>
      </c>
    </row>
    <row r="62" spans="1:38" ht="12.75">
      <c r="A62">
        <v>15</v>
      </c>
      <c r="B62">
        <f>IF(AND(ISNUMBER(Pattern!$B25),Pattern!$D25&gt;0,Pattern!$B25&lt;='Overhead Calc.'!B$1),Pattern!$F25,"")</f>
      </c>
      <c r="C62">
        <f>IF(AND(ISNUMBER(Pattern!$B25),Pattern!$D25&gt;0,Pattern!$B25&lt;='Overhead Calc.'!C$1),Pattern!$F25,"")</f>
      </c>
      <c r="D62">
        <f>IF(AND(ISNUMBER(Pattern!$B25),Pattern!$D25&gt;0,Pattern!$B25&lt;='Overhead Calc.'!D$1),Pattern!$F25,"")</f>
      </c>
      <c r="E62">
        <f>IF(AND(ISNUMBER(Pattern!$B25),Pattern!$D25&gt;0,Pattern!$B25&lt;='Overhead Calc.'!E$1),Pattern!$F25,"")</f>
      </c>
      <c r="F62">
        <f>IF(AND(ISNUMBER(Pattern!$B25),Pattern!$D25&gt;0,Pattern!$B25&lt;='Overhead Calc.'!F$1),Pattern!$F25,"")</f>
      </c>
      <c r="G62">
        <f>IF(AND(ISNUMBER(Pattern!$B25),Pattern!$D25&gt;0,Pattern!$B25&lt;='Overhead Calc.'!G$1),Pattern!$F25,"")</f>
      </c>
      <c r="H62">
        <f>IF(AND(ISNUMBER(Pattern!$B25),Pattern!$D25&gt;0,Pattern!$B25&lt;='Overhead Calc.'!H$1),Pattern!$F25,"")</f>
      </c>
      <c r="I62">
        <f>IF(AND(ISNUMBER(Pattern!$B25),Pattern!$D25&gt;0,Pattern!$B25&lt;='Overhead Calc.'!I$1),Pattern!$F25,"")</f>
      </c>
      <c r="J62">
        <f>IF(AND(ISNUMBER(Pattern!$B25),Pattern!$D25&gt;0,Pattern!$B25&lt;='Overhead Calc.'!J$1),Pattern!$F25,"")</f>
      </c>
      <c r="K62">
        <f>IF(AND(ISNUMBER(Pattern!$B25),Pattern!$D25&gt;0,Pattern!$B25&lt;='Overhead Calc.'!K$1),Pattern!$F25,"")</f>
      </c>
      <c r="L62">
        <f>IF(AND(ISNUMBER(Pattern!$B25),Pattern!$D25&gt;0,Pattern!$B25&lt;='Overhead Calc.'!L$1),Pattern!$F25,"")</f>
      </c>
      <c r="M62">
        <f>IF(AND(ISNUMBER(Pattern!$B25),Pattern!$D25&gt;0,Pattern!$B25&lt;='Overhead Calc.'!M$1),Pattern!$F25,"")</f>
      </c>
      <c r="N62">
        <f>IF(AND(ISNUMBER(Pattern!$B25),Pattern!$D25&gt;0,Pattern!$B25&lt;='Overhead Calc.'!N$1),Pattern!$F25,"")</f>
      </c>
      <c r="O62">
        <f>IF(AND(ISNUMBER(Pattern!$B25),Pattern!$D25&gt;0,Pattern!$B25&lt;='Overhead Calc.'!O$1),Pattern!$F25,"")</f>
      </c>
      <c r="P62">
        <f>IF(AND(ISNUMBER(Pattern!$B25),Pattern!$D25&gt;0,Pattern!$B25&lt;='Overhead Calc.'!P$1),Pattern!$F25,"")</f>
      </c>
      <c r="Q62">
        <f>IF(AND(ISNUMBER(Pattern!$B25),Pattern!$D25&gt;0,Pattern!$B25&lt;='Overhead Calc.'!Q$1),Pattern!$F25,"")</f>
      </c>
      <c r="R62">
        <f>IF(AND(ISNUMBER(Pattern!$B25),Pattern!$D25&gt;0,Pattern!$B25&lt;='Overhead Calc.'!R$1),Pattern!$F25,"")</f>
      </c>
      <c r="S62">
        <f>IF(AND(ISNUMBER(Pattern!$B25),Pattern!$D25&gt;0,Pattern!$B25&lt;='Overhead Calc.'!S$1),Pattern!$F25,"")</f>
      </c>
      <c r="T62">
        <f>IF(AND(ISNUMBER(Pattern!$B25),Pattern!$D25&gt;0,Pattern!$B25&lt;='Overhead Calc.'!T$1),Pattern!$F25,"")</f>
      </c>
      <c r="U62">
        <f>IF(AND(ISNUMBER(Pattern!$C25),Pattern!$D25&gt;0,Pattern!$C25&lt;='Overhead Calc.'!U$1),Pattern!$F25,"")</f>
      </c>
      <c r="V62">
        <f>IF(AND(ISNUMBER(Pattern!$C25),Pattern!$D25&gt;0,Pattern!$C25&lt;='Overhead Calc.'!V$1),Pattern!$F25,"")</f>
      </c>
      <c r="W62">
        <f>IF(AND(ISNUMBER(Pattern!$C25),Pattern!$D25&gt;0,Pattern!$C25&lt;='Overhead Calc.'!W$1),Pattern!$F25,"")</f>
      </c>
      <c r="X62">
        <f>IF(AND(ISNUMBER(Pattern!$C25),Pattern!$D25&gt;0,Pattern!$C25&lt;='Overhead Calc.'!X$1),Pattern!$F25,"")</f>
      </c>
      <c r="Y62">
        <f>IF(AND(ISNUMBER(Pattern!$C25),Pattern!$D25&gt;0,Pattern!$C25&lt;='Overhead Calc.'!Y$1),Pattern!$F25,"")</f>
      </c>
      <c r="Z62">
        <f>IF(AND(ISNUMBER(Pattern!$C25),Pattern!$D25&gt;0,Pattern!$C25&lt;='Overhead Calc.'!Z$1),Pattern!$F25,"")</f>
      </c>
      <c r="AA62">
        <f>IF(AND(ISNUMBER(Pattern!$C25),Pattern!$D25&gt;0,Pattern!$C25&lt;='Overhead Calc.'!AA$1),Pattern!$F25,"")</f>
      </c>
      <c r="AB62">
        <f>IF(AND(ISNUMBER(Pattern!$C25),Pattern!$D25&gt;0,Pattern!$C25&lt;='Overhead Calc.'!AB$1),Pattern!$F25,"")</f>
      </c>
      <c r="AC62">
        <f>IF(AND(ISNUMBER(Pattern!$C25),Pattern!$D25&gt;0,Pattern!$C25&lt;='Overhead Calc.'!AC$1),Pattern!$F25,"")</f>
      </c>
      <c r="AD62">
        <f>IF(AND(ISNUMBER(Pattern!$C25),Pattern!$D25&gt;0,Pattern!$C25&lt;='Overhead Calc.'!AD$1),Pattern!$F25,"")</f>
      </c>
      <c r="AE62">
        <f>IF(AND(ISNUMBER(Pattern!$C25),Pattern!$D25&gt;0,Pattern!$C25&lt;='Overhead Calc.'!AE$1),Pattern!$F25,"")</f>
      </c>
      <c r="AF62">
        <f>IF(AND(ISNUMBER(Pattern!$C25),Pattern!$D25&gt;0,Pattern!$C25&lt;='Overhead Calc.'!AF$1),Pattern!$F25,"")</f>
      </c>
      <c r="AG62">
        <f>IF(AND(ISNUMBER(Pattern!$C25),Pattern!$D25&gt;0,Pattern!$C25&lt;='Overhead Calc.'!AG$1),Pattern!$F25,"")</f>
      </c>
      <c r="AH62">
        <f>IF(AND(ISNUMBER(Pattern!$C25),Pattern!$D25&gt;0,Pattern!$C25&lt;='Overhead Calc.'!AH$1),Pattern!$F25,"")</f>
      </c>
      <c r="AI62">
        <f>IF(AND(ISNUMBER(Pattern!$C25),Pattern!$D25&gt;0,Pattern!$C25&lt;='Overhead Calc.'!AI$1),Pattern!$F25,"")</f>
      </c>
      <c r="AJ62">
        <f>IF(AND(ISNUMBER(Pattern!$C25),Pattern!$D25&gt;0,Pattern!$C25&lt;='Overhead Calc.'!AJ$1),Pattern!$F25,"")</f>
      </c>
      <c r="AK62">
        <f>IF(AND(ISNUMBER(Pattern!$C25),Pattern!$D25&gt;0,Pattern!$C25&lt;='Overhead Calc.'!AK$1),Pattern!$F25,"")</f>
      </c>
      <c r="AL62">
        <f>IF(AND(ISNUMBER(Pattern!$C25),Pattern!$D25&gt;0,Pattern!$C25&lt;='Overhead Calc.'!AL$1),Pattern!$F25,"")</f>
      </c>
    </row>
    <row r="63" ht="12.75">
      <c r="A63" t="s">
        <v>118</v>
      </c>
    </row>
    <row r="64" spans="1:38" ht="12.75">
      <c r="A64">
        <v>1</v>
      </c>
      <c r="B64">
        <f>IF(AND(ISNUMBER(Pattern!$B32),Pattern!$D32&gt;0,Pattern!$B32&lt;='Overhead Calc.'!B$1),Pattern!$F32,"")</f>
      </c>
      <c r="C64">
        <f>IF(AND(ISNUMBER(Pattern!$B32),Pattern!$D32&gt;0,Pattern!$B32&lt;='Overhead Calc.'!C$1),Pattern!$F32,"")</f>
      </c>
      <c r="D64">
        <f>IF(AND(ISNUMBER(Pattern!$B32),Pattern!$D32&gt;0,Pattern!$B32&lt;='Overhead Calc.'!D$1),Pattern!$F32,"")</f>
      </c>
      <c r="E64">
        <f>IF(AND(ISNUMBER(Pattern!$B32),Pattern!$D32&gt;0,Pattern!$B32&lt;='Overhead Calc.'!E$1),Pattern!$F32,"")</f>
      </c>
      <c r="F64">
        <f>IF(AND(ISNUMBER(Pattern!$B32),Pattern!$D32&gt;0,Pattern!$B32&lt;='Overhead Calc.'!F$1),Pattern!$F32,"")</f>
      </c>
      <c r="G64">
        <f>IF(AND(ISNUMBER(Pattern!$B32),Pattern!$D32&gt;0,Pattern!$B32&lt;='Overhead Calc.'!G$1),Pattern!$F32,"")</f>
      </c>
      <c r="H64">
        <f>IF(AND(ISNUMBER(Pattern!$B32),Pattern!$D32&gt;0,Pattern!$B32&lt;='Overhead Calc.'!H$1),Pattern!$F32,"")</f>
      </c>
      <c r="I64">
        <f>IF(AND(ISNUMBER(Pattern!$B32),Pattern!$D32&gt;0,Pattern!$B32&lt;='Overhead Calc.'!I$1),Pattern!$F32,"")</f>
      </c>
      <c r="J64">
        <f>IF(AND(ISNUMBER(Pattern!$B32),Pattern!$D32&gt;0,Pattern!$B32&lt;='Overhead Calc.'!J$1),Pattern!$F32,"")</f>
      </c>
      <c r="K64">
        <f>IF(AND(ISNUMBER(Pattern!$B32),Pattern!$D32&gt;0,Pattern!$B32&lt;='Overhead Calc.'!K$1),Pattern!$F32,"")</f>
      </c>
      <c r="L64">
        <f>IF(AND(ISNUMBER(Pattern!$B32),Pattern!$D32&gt;0,Pattern!$B32&lt;='Overhead Calc.'!L$1),Pattern!$F32,"")</f>
      </c>
      <c r="M64">
        <f>IF(AND(ISNUMBER(Pattern!$B32),Pattern!$D32&gt;0,Pattern!$B32&lt;='Overhead Calc.'!M$1),Pattern!$F32,"")</f>
      </c>
      <c r="N64">
        <f>IF(AND(ISNUMBER(Pattern!$B32),Pattern!$D32&gt;0,Pattern!$B32&lt;='Overhead Calc.'!N$1),Pattern!$F32,"")</f>
      </c>
      <c r="O64">
        <f>IF(AND(ISNUMBER(Pattern!$B32),Pattern!$D32&gt;0,Pattern!$B32&lt;='Overhead Calc.'!O$1),Pattern!$F32,"")</f>
      </c>
      <c r="P64">
        <f>IF(AND(ISNUMBER(Pattern!$B32),Pattern!$D32&gt;0,Pattern!$B32&lt;='Overhead Calc.'!P$1),Pattern!$F32,"")</f>
      </c>
      <c r="Q64">
        <f>IF(AND(ISNUMBER(Pattern!$B32),Pattern!$D32&gt;0,Pattern!$B32&lt;='Overhead Calc.'!Q$1),Pattern!$F32,"")</f>
      </c>
      <c r="R64">
        <f>IF(AND(ISNUMBER(Pattern!$B32),Pattern!$D32&gt;0,Pattern!$B32&lt;='Overhead Calc.'!R$1),Pattern!$F32,"")</f>
      </c>
      <c r="S64">
        <f>IF(AND(ISNUMBER(Pattern!$B32),Pattern!$D32&gt;0,Pattern!$B32&lt;='Overhead Calc.'!S$1),Pattern!$F32,"")</f>
      </c>
      <c r="T64">
        <f>IF(AND(ISNUMBER(Pattern!$B32),Pattern!$D32&gt;0,Pattern!$B32&lt;='Overhead Calc.'!T$1),Pattern!$F32,"")</f>
      </c>
      <c r="U64">
        <f>IF(AND(ISNUMBER(Pattern!$C32),Pattern!$D32&gt;0,Pattern!$C32&lt;='Overhead Calc.'!U$1),Pattern!$F32,"")</f>
      </c>
      <c r="V64">
        <f>IF(AND(ISNUMBER(Pattern!$C32),Pattern!$D32&gt;0,Pattern!$C32&lt;='Overhead Calc.'!V$1),Pattern!$F32,"")</f>
      </c>
      <c r="W64">
        <f>IF(AND(ISNUMBER(Pattern!$C32),Pattern!$D32&gt;0,Pattern!$C32&lt;='Overhead Calc.'!W$1),Pattern!$F32,"")</f>
      </c>
      <c r="X64">
        <f>IF(AND(ISNUMBER(Pattern!$C32),Pattern!$D32&gt;0,Pattern!$C32&lt;='Overhead Calc.'!X$1),Pattern!$F32,"")</f>
      </c>
      <c r="Y64">
        <f>IF(AND(ISNUMBER(Pattern!$C32),Pattern!$D32&gt;0,Pattern!$C32&lt;='Overhead Calc.'!Y$1),Pattern!$F32,"")</f>
      </c>
      <c r="Z64">
        <f>IF(AND(ISNUMBER(Pattern!$C32),Pattern!$D32&gt;0,Pattern!$C32&lt;='Overhead Calc.'!Z$1),Pattern!$F32,"")</f>
      </c>
      <c r="AA64">
        <f>IF(AND(ISNUMBER(Pattern!$C32),Pattern!$D32&gt;0,Pattern!$C32&lt;='Overhead Calc.'!AA$1),Pattern!$F32,"")</f>
      </c>
      <c r="AB64">
        <f>IF(AND(ISNUMBER(Pattern!$C32),Pattern!$D32&gt;0,Pattern!$C32&lt;='Overhead Calc.'!AB$1),Pattern!$F32,"")</f>
      </c>
      <c r="AC64">
        <f>IF(AND(ISNUMBER(Pattern!$C32),Pattern!$D32&gt;0,Pattern!$C32&lt;='Overhead Calc.'!AC$1),Pattern!$F32,"")</f>
      </c>
      <c r="AD64">
        <f>IF(AND(ISNUMBER(Pattern!$C32),Pattern!$D32&gt;0,Pattern!$C32&lt;='Overhead Calc.'!AD$1),Pattern!$F32,"")</f>
      </c>
      <c r="AE64">
        <f>IF(AND(ISNUMBER(Pattern!$C32),Pattern!$D32&gt;0,Pattern!$C32&lt;='Overhead Calc.'!AE$1),Pattern!$F32,"")</f>
      </c>
      <c r="AF64">
        <f>IF(AND(ISNUMBER(Pattern!$C32),Pattern!$D32&gt;0,Pattern!$C32&lt;='Overhead Calc.'!AF$1),Pattern!$F32,"")</f>
      </c>
      <c r="AG64">
        <f>IF(AND(ISNUMBER(Pattern!$C32),Pattern!$D32&gt;0,Pattern!$C32&lt;='Overhead Calc.'!AG$1),Pattern!$F32,"")</f>
      </c>
      <c r="AH64">
        <f>IF(AND(ISNUMBER(Pattern!$C32),Pattern!$D32&gt;0,Pattern!$C32&lt;='Overhead Calc.'!AH$1),Pattern!$F32,"")</f>
      </c>
      <c r="AI64">
        <f>IF(AND(ISNUMBER(Pattern!$C32),Pattern!$D32&gt;0,Pattern!$C32&lt;='Overhead Calc.'!AI$1),Pattern!$F32,"")</f>
      </c>
      <c r="AJ64">
        <f>IF(AND(ISNUMBER(Pattern!$C32),Pattern!$D32&gt;0,Pattern!$C32&lt;='Overhead Calc.'!AJ$1),Pattern!$F32,"")</f>
      </c>
      <c r="AK64">
        <f>IF(AND(ISNUMBER(Pattern!$C32),Pattern!$D32&gt;0,Pattern!$C32&lt;='Overhead Calc.'!AK$1),Pattern!$F32,"")</f>
      </c>
      <c r="AL64">
        <f>IF(AND(ISNUMBER(Pattern!$C32),Pattern!$D32&gt;0,Pattern!$C32&lt;='Overhead Calc.'!AL$1),Pattern!$F32,"")</f>
      </c>
    </row>
    <row r="65" spans="1:38" ht="12.75">
      <c r="A65">
        <v>2</v>
      </c>
      <c r="B65">
        <f>IF(AND(ISNUMBER(Pattern!$B33),Pattern!$D33&gt;0,Pattern!$B33&lt;='Overhead Calc.'!B$1),Pattern!$F33,"")</f>
        <v>18</v>
      </c>
      <c r="C65">
        <f>IF(AND(ISNUMBER(Pattern!$B33),Pattern!$D33&gt;0,Pattern!$B33&lt;='Overhead Calc.'!C$1),Pattern!$F33,"")</f>
        <v>18</v>
      </c>
      <c r="D65">
        <f>IF(AND(ISNUMBER(Pattern!$B33),Pattern!$D33&gt;0,Pattern!$B33&lt;='Overhead Calc.'!D$1),Pattern!$F33,"")</f>
        <v>18</v>
      </c>
      <c r="E65">
        <f>IF(AND(ISNUMBER(Pattern!$B33),Pattern!$D33&gt;0,Pattern!$B33&lt;='Overhead Calc.'!E$1),Pattern!$F33,"")</f>
        <v>18</v>
      </c>
      <c r="F65">
        <f>IF(AND(ISNUMBER(Pattern!$B33),Pattern!$D33&gt;0,Pattern!$B33&lt;='Overhead Calc.'!F$1),Pattern!$F33,"")</f>
        <v>18</v>
      </c>
      <c r="G65">
        <f>IF(AND(ISNUMBER(Pattern!$B33),Pattern!$D33&gt;0,Pattern!$B33&lt;='Overhead Calc.'!G$1),Pattern!$F33,"")</f>
        <v>18</v>
      </c>
      <c r="H65">
        <f>IF(AND(ISNUMBER(Pattern!$B33),Pattern!$D33&gt;0,Pattern!$B33&lt;='Overhead Calc.'!H$1),Pattern!$F33,"")</f>
        <v>18</v>
      </c>
      <c r="I65">
        <f>IF(AND(ISNUMBER(Pattern!$B33),Pattern!$D33&gt;0,Pattern!$B33&lt;='Overhead Calc.'!I$1),Pattern!$F33,"")</f>
        <v>18</v>
      </c>
      <c r="J65">
        <f>IF(AND(ISNUMBER(Pattern!$B33),Pattern!$D33&gt;0,Pattern!$B33&lt;='Overhead Calc.'!J$1),Pattern!$F33,"")</f>
        <v>18</v>
      </c>
      <c r="K65">
        <f>IF(AND(ISNUMBER(Pattern!$B33),Pattern!$D33&gt;0,Pattern!$B33&lt;='Overhead Calc.'!K$1),Pattern!$F33,"")</f>
        <v>18</v>
      </c>
      <c r="L65">
        <f>IF(AND(ISNUMBER(Pattern!$B33),Pattern!$D33&gt;0,Pattern!$B33&lt;='Overhead Calc.'!L$1),Pattern!$F33,"")</f>
        <v>18</v>
      </c>
      <c r="M65">
        <f>IF(AND(ISNUMBER(Pattern!$B33),Pattern!$D33&gt;0,Pattern!$B33&lt;='Overhead Calc.'!M$1),Pattern!$F33,"")</f>
        <v>18</v>
      </c>
      <c r="N65">
        <f>IF(AND(ISNUMBER(Pattern!$B33),Pattern!$D33&gt;0,Pattern!$B33&lt;='Overhead Calc.'!N$1),Pattern!$F33,"")</f>
        <v>18</v>
      </c>
      <c r="O65">
        <f>IF(AND(ISNUMBER(Pattern!$B33),Pattern!$D33&gt;0,Pattern!$B33&lt;='Overhead Calc.'!O$1),Pattern!$F33,"")</f>
        <v>18</v>
      </c>
      <c r="P65">
        <f>IF(AND(ISNUMBER(Pattern!$B33),Pattern!$D33&gt;0,Pattern!$B33&lt;='Overhead Calc.'!P$1),Pattern!$F33,"")</f>
        <v>18</v>
      </c>
      <c r="Q65">
        <f>IF(AND(ISNUMBER(Pattern!$B33),Pattern!$D33&gt;0,Pattern!$B33&lt;='Overhead Calc.'!Q$1),Pattern!$F33,"")</f>
        <v>18</v>
      </c>
      <c r="R65">
        <f>IF(AND(ISNUMBER(Pattern!$B33),Pattern!$D33&gt;0,Pattern!$B33&lt;='Overhead Calc.'!R$1),Pattern!$F33,"")</f>
        <v>18</v>
      </c>
      <c r="S65">
        <f>IF(AND(ISNUMBER(Pattern!$B33),Pattern!$D33&gt;0,Pattern!$B33&lt;='Overhead Calc.'!S$1),Pattern!$F33,"")</f>
        <v>18</v>
      </c>
      <c r="T65">
        <f>IF(AND(ISNUMBER(Pattern!$B33),Pattern!$D33&gt;0,Pattern!$B33&lt;='Overhead Calc.'!T$1),Pattern!$F33,"")</f>
        <v>18</v>
      </c>
      <c r="U65">
        <f>IF(AND(ISNUMBER(Pattern!$C33),Pattern!$D33&gt;0,Pattern!$C33&lt;='Overhead Calc.'!U$1),Pattern!$F33,"")</f>
        <v>18</v>
      </c>
      <c r="V65">
        <f>IF(AND(ISNUMBER(Pattern!$C33),Pattern!$D33&gt;0,Pattern!$C33&lt;='Overhead Calc.'!V$1),Pattern!$F33,"")</f>
        <v>18</v>
      </c>
      <c r="W65">
        <f>IF(AND(ISNUMBER(Pattern!$C33),Pattern!$D33&gt;0,Pattern!$C33&lt;='Overhead Calc.'!W$1),Pattern!$F33,"")</f>
        <v>18</v>
      </c>
      <c r="X65">
        <f>IF(AND(ISNUMBER(Pattern!$C33),Pattern!$D33&gt;0,Pattern!$C33&lt;='Overhead Calc.'!X$1),Pattern!$F33,"")</f>
        <v>18</v>
      </c>
      <c r="Y65">
        <f>IF(AND(ISNUMBER(Pattern!$C33),Pattern!$D33&gt;0,Pattern!$C33&lt;='Overhead Calc.'!Y$1),Pattern!$F33,"")</f>
        <v>18</v>
      </c>
      <c r="Z65">
        <f>IF(AND(ISNUMBER(Pattern!$C33),Pattern!$D33&gt;0,Pattern!$C33&lt;='Overhead Calc.'!Z$1),Pattern!$F33,"")</f>
        <v>18</v>
      </c>
      <c r="AA65">
        <f>IF(AND(ISNUMBER(Pattern!$C33),Pattern!$D33&gt;0,Pattern!$C33&lt;='Overhead Calc.'!AA$1),Pattern!$F33,"")</f>
        <v>18</v>
      </c>
      <c r="AB65">
        <f>IF(AND(ISNUMBER(Pattern!$C33),Pattern!$D33&gt;0,Pattern!$C33&lt;='Overhead Calc.'!AB$1),Pattern!$F33,"")</f>
        <v>18</v>
      </c>
      <c r="AC65">
        <f>IF(AND(ISNUMBER(Pattern!$C33),Pattern!$D33&gt;0,Pattern!$C33&lt;='Overhead Calc.'!AC$1),Pattern!$F33,"")</f>
        <v>18</v>
      </c>
      <c r="AD65">
        <f>IF(AND(ISNUMBER(Pattern!$C33),Pattern!$D33&gt;0,Pattern!$C33&lt;='Overhead Calc.'!AD$1),Pattern!$F33,"")</f>
        <v>18</v>
      </c>
      <c r="AE65">
        <f>IF(AND(ISNUMBER(Pattern!$C33),Pattern!$D33&gt;0,Pattern!$C33&lt;='Overhead Calc.'!AE$1),Pattern!$F33,"")</f>
        <v>18</v>
      </c>
      <c r="AF65">
        <f>IF(AND(ISNUMBER(Pattern!$C33),Pattern!$D33&gt;0,Pattern!$C33&lt;='Overhead Calc.'!AF$1),Pattern!$F33,"")</f>
        <v>18</v>
      </c>
      <c r="AG65">
        <f>IF(AND(ISNUMBER(Pattern!$C33),Pattern!$D33&gt;0,Pattern!$C33&lt;='Overhead Calc.'!AG$1),Pattern!$F33,"")</f>
        <v>18</v>
      </c>
      <c r="AH65">
        <f>IF(AND(ISNUMBER(Pattern!$C33),Pattern!$D33&gt;0,Pattern!$C33&lt;='Overhead Calc.'!AH$1),Pattern!$F33,"")</f>
        <v>18</v>
      </c>
      <c r="AI65">
        <f>IF(AND(ISNUMBER(Pattern!$C33),Pattern!$D33&gt;0,Pattern!$C33&lt;='Overhead Calc.'!AI$1),Pattern!$F33,"")</f>
        <v>18</v>
      </c>
      <c r="AJ65">
        <f>IF(AND(ISNUMBER(Pattern!$C33),Pattern!$D33&gt;0,Pattern!$C33&lt;='Overhead Calc.'!AJ$1),Pattern!$F33,"")</f>
        <v>18</v>
      </c>
      <c r="AK65">
        <f>IF(AND(ISNUMBER(Pattern!$C33),Pattern!$D33&gt;0,Pattern!$C33&lt;='Overhead Calc.'!AK$1),Pattern!$F33,"")</f>
        <v>18</v>
      </c>
      <c r="AL65">
        <f>IF(AND(ISNUMBER(Pattern!$C33),Pattern!$D33&gt;0,Pattern!$C33&lt;='Overhead Calc.'!AL$1),Pattern!$F33,"")</f>
        <v>18</v>
      </c>
    </row>
    <row r="66" spans="1:38" ht="12.75">
      <c r="A66">
        <v>3</v>
      </c>
      <c r="B66">
        <f>IF(AND(ISNUMBER(Pattern!$B34),Pattern!$D34&gt;0,Pattern!$B34&lt;='Overhead Calc.'!B$1),Pattern!$F34,"")</f>
      </c>
      <c r="C66">
        <f>IF(AND(ISNUMBER(Pattern!$B34),Pattern!$D34&gt;0,Pattern!$B34&lt;='Overhead Calc.'!C$1),Pattern!$F34,"")</f>
      </c>
      <c r="D66">
        <f>IF(AND(ISNUMBER(Pattern!$B34),Pattern!$D34&gt;0,Pattern!$B34&lt;='Overhead Calc.'!D$1),Pattern!$F34,"")</f>
      </c>
      <c r="E66">
        <f>IF(AND(ISNUMBER(Pattern!$B34),Pattern!$D34&gt;0,Pattern!$B34&lt;='Overhead Calc.'!E$1),Pattern!$F34,"")</f>
      </c>
      <c r="F66">
        <f>IF(AND(ISNUMBER(Pattern!$B34),Pattern!$D34&gt;0,Pattern!$B34&lt;='Overhead Calc.'!F$1),Pattern!$F34,"")</f>
      </c>
      <c r="G66">
        <f>IF(AND(ISNUMBER(Pattern!$B34),Pattern!$D34&gt;0,Pattern!$B34&lt;='Overhead Calc.'!G$1),Pattern!$F34,"")</f>
      </c>
      <c r="H66">
        <f>IF(AND(ISNUMBER(Pattern!$B34),Pattern!$D34&gt;0,Pattern!$B34&lt;='Overhead Calc.'!H$1),Pattern!$F34,"")</f>
      </c>
      <c r="I66">
        <f>IF(AND(ISNUMBER(Pattern!$B34),Pattern!$D34&gt;0,Pattern!$B34&lt;='Overhead Calc.'!I$1),Pattern!$F34,"")</f>
      </c>
      <c r="J66">
        <f>IF(AND(ISNUMBER(Pattern!$B34),Pattern!$D34&gt;0,Pattern!$B34&lt;='Overhead Calc.'!J$1),Pattern!$F34,"")</f>
      </c>
      <c r="K66">
        <f>IF(AND(ISNUMBER(Pattern!$B34),Pattern!$D34&gt;0,Pattern!$B34&lt;='Overhead Calc.'!K$1),Pattern!$F34,"")</f>
      </c>
      <c r="L66">
        <f>IF(AND(ISNUMBER(Pattern!$B34),Pattern!$D34&gt;0,Pattern!$B34&lt;='Overhead Calc.'!L$1),Pattern!$F34,"")</f>
      </c>
      <c r="M66">
        <f>IF(AND(ISNUMBER(Pattern!$B34),Pattern!$D34&gt;0,Pattern!$B34&lt;='Overhead Calc.'!M$1),Pattern!$F34,"")</f>
      </c>
      <c r="N66">
        <f>IF(AND(ISNUMBER(Pattern!$B34),Pattern!$D34&gt;0,Pattern!$B34&lt;='Overhead Calc.'!N$1),Pattern!$F34,"")</f>
      </c>
      <c r="O66">
        <f>IF(AND(ISNUMBER(Pattern!$B34),Pattern!$D34&gt;0,Pattern!$B34&lt;='Overhead Calc.'!O$1),Pattern!$F34,"")</f>
      </c>
      <c r="P66">
        <f>IF(AND(ISNUMBER(Pattern!$B34),Pattern!$D34&gt;0,Pattern!$B34&lt;='Overhead Calc.'!P$1),Pattern!$F34,"")</f>
      </c>
      <c r="Q66">
        <f>IF(AND(ISNUMBER(Pattern!$B34),Pattern!$D34&gt;0,Pattern!$B34&lt;='Overhead Calc.'!Q$1),Pattern!$F34,"")</f>
      </c>
      <c r="R66">
        <f>IF(AND(ISNUMBER(Pattern!$B34),Pattern!$D34&gt;0,Pattern!$B34&lt;='Overhead Calc.'!R$1),Pattern!$F34,"")</f>
      </c>
      <c r="S66">
        <f>IF(AND(ISNUMBER(Pattern!$B34),Pattern!$D34&gt;0,Pattern!$B34&lt;='Overhead Calc.'!S$1),Pattern!$F34,"")</f>
      </c>
      <c r="T66">
        <f>IF(AND(ISNUMBER(Pattern!$B34),Pattern!$D34&gt;0,Pattern!$B34&lt;='Overhead Calc.'!T$1),Pattern!$F34,"")</f>
      </c>
      <c r="U66">
        <f>IF(AND(ISNUMBER(Pattern!$C34),Pattern!$D34&gt;0,Pattern!$C34&lt;='Overhead Calc.'!U$1),Pattern!$F34,"")</f>
      </c>
      <c r="V66">
        <f>IF(AND(ISNUMBER(Pattern!$C34),Pattern!$D34&gt;0,Pattern!$C34&lt;='Overhead Calc.'!V$1),Pattern!$F34,"")</f>
      </c>
      <c r="W66">
        <f>IF(AND(ISNUMBER(Pattern!$C34),Pattern!$D34&gt;0,Pattern!$C34&lt;='Overhead Calc.'!W$1),Pattern!$F34,"")</f>
      </c>
      <c r="X66">
        <f>IF(AND(ISNUMBER(Pattern!$C34),Pattern!$D34&gt;0,Pattern!$C34&lt;='Overhead Calc.'!X$1),Pattern!$F34,"")</f>
      </c>
      <c r="Y66">
        <f>IF(AND(ISNUMBER(Pattern!$C34),Pattern!$D34&gt;0,Pattern!$C34&lt;='Overhead Calc.'!Y$1),Pattern!$F34,"")</f>
      </c>
      <c r="Z66">
        <f>IF(AND(ISNUMBER(Pattern!$C34),Pattern!$D34&gt;0,Pattern!$C34&lt;='Overhead Calc.'!Z$1),Pattern!$F34,"")</f>
      </c>
      <c r="AA66">
        <f>IF(AND(ISNUMBER(Pattern!$C34),Pattern!$D34&gt;0,Pattern!$C34&lt;='Overhead Calc.'!AA$1),Pattern!$F34,"")</f>
      </c>
      <c r="AB66">
        <f>IF(AND(ISNUMBER(Pattern!$C34),Pattern!$D34&gt;0,Pattern!$C34&lt;='Overhead Calc.'!AB$1),Pattern!$F34,"")</f>
      </c>
      <c r="AC66">
        <f>IF(AND(ISNUMBER(Pattern!$C34),Pattern!$D34&gt;0,Pattern!$C34&lt;='Overhead Calc.'!AC$1),Pattern!$F34,"")</f>
      </c>
      <c r="AD66">
        <f>IF(AND(ISNUMBER(Pattern!$C34),Pattern!$D34&gt;0,Pattern!$C34&lt;='Overhead Calc.'!AD$1),Pattern!$F34,"")</f>
      </c>
      <c r="AE66">
        <f>IF(AND(ISNUMBER(Pattern!$C34),Pattern!$D34&gt;0,Pattern!$C34&lt;='Overhead Calc.'!AE$1),Pattern!$F34,"")</f>
      </c>
      <c r="AF66">
        <f>IF(AND(ISNUMBER(Pattern!$C34),Pattern!$D34&gt;0,Pattern!$C34&lt;='Overhead Calc.'!AF$1),Pattern!$F34,"")</f>
      </c>
      <c r="AG66">
        <f>IF(AND(ISNUMBER(Pattern!$C34),Pattern!$D34&gt;0,Pattern!$C34&lt;='Overhead Calc.'!AG$1),Pattern!$F34,"")</f>
      </c>
      <c r="AH66">
        <f>IF(AND(ISNUMBER(Pattern!$C34),Pattern!$D34&gt;0,Pattern!$C34&lt;='Overhead Calc.'!AH$1),Pattern!$F34,"")</f>
      </c>
      <c r="AI66">
        <f>IF(AND(ISNUMBER(Pattern!$C34),Pattern!$D34&gt;0,Pattern!$C34&lt;='Overhead Calc.'!AI$1),Pattern!$F34,"")</f>
      </c>
      <c r="AJ66">
        <f>IF(AND(ISNUMBER(Pattern!$C34),Pattern!$D34&gt;0,Pattern!$C34&lt;='Overhead Calc.'!AJ$1),Pattern!$F34,"")</f>
      </c>
      <c r="AK66">
        <f>IF(AND(ISNUMBER(Pattern!$C34),Pattern!$D34&gt;0,Pattern!$C34&lt;='Overhead Calc.'!AK$1),Pattern!$F34,"")</f>
      </c>
      <c r="AL66">
        <f>IF(AND(ISNUMBER(Pattern!$C34),Pattern!$D34&gt;0,Pattern!$C34&lt;='Overhead Calc.'!AL$1),Pattern!$F34,"")</f>
      </c>
    </row>
    <row r="67" spans="1:38" ht="12.75">
      <c r="A67">
        <v>4</v>
      </c>
      <c r="B67">
        <f>IF(AND(ISNUMBER(Pattern!$B35),Pattern!$D35&gt;0,Pattern!$B35&lt;='Overhead Calc.'!B$1),Pattern!$F35,"")</f>
      </c>
      <c r="C67">
        <f>IF(AND(ISNUMBER(Pattern!$B35),Pattern!$D35&gt;0,Pattern!$B35&lt;='Overhead Calc.'!C$1),Pattern!$F35,"")</f>
      </c>
      <c r="D67">
        <f>IF(AND(ISNUMBER(Pattern!$B35),Pattern!$D35&gt;0,Pattern!$B35&lt;='Overhead Calc.'!D$1),Pattern!$F35,"")</f>
      </c>
      <c r="E67">
        <f>IF(AND(ISNUMBER(Pattern!$B35),Pattern!$D35&gt;0,Pattern!$B35&lt;='Overhead Calc.'!E$1),Pattern!$F35,"")</f>
      </c>
      <c r="F67">
        <f>IF(AND(ISNUMBER(Pattern!$B35),Pattern!$D35&gt;0,Pattern!$B35&lt;='Overhead Calc.'!F$1),Pattern!$F35,"")</f>
      </c>
      <c r="G67">
        <f>IF(AND(ISNUMBER(Pattern!$B35),Pattern!$D35&gt;0,Pattern!$B35&lt;='Overhead Calc.'!G$1),Pattern!$F35,"")</f>
      </c>
      <c r="H67">
        <f>IF(AND(ISNUMBER(Pattern!$B35),Pattern!$D35&gt;0,Pattern!$B35&lt;='Overhead Calc.'!H$1),Pattern!$F35,"")</f>
      </c>
      <c r="I67">
        <f>IF(AND(ISNUMBER(Pattern!$B35),Pattern!$D35&gt;0,Pattern!$B35&lt;='Overhead Calc.'!I$1),Pattern!$F35,"")</f>
      </c>
      <c r="J67">
        <f>IF(AND(ISNUMBER(Pattern!$B35),Pattern!$D35&gt;0,Pattern!$B35&lt;='Overhead Calc.'!J$1),Pattern!$F35,"")</f>
      </c>
      <c r="K67">
        <f>IF(AND(ISNUMBER(Pattern!$B35),Pattern!$D35&gt;0,Pattern!$B35&lt;='Overhead Calc.'!K$1),Pattern!$F35,"")</f>
      </c>
      <c r="L67">
        <f>IF(AND(ISNUMBER(Pattern!$B35),Pattern!$D35&gt;0,Pattern!$B35&lt;='Overhead Calc.'!L$1),Pattern!$F35,"")</f>
      </c>
      <c r="M67">
        <f>IF(AND(ISNUMBER(Pattern!$B35),Pattern!$D35&gt;0,Pattern!$B35&lt;='Overhead Calc.'!M$1),Pattern!$F35,"")</f>
      </c>
      <c r="N67">
        <f>IF(AND(ISNUMBER(Pattern!$B35),Pattern!$D35&gt;0,Pattern!$B35&lt;='Overhead Calc.'!N$1),Pattern!$F35,"")</f>
      </c>
      <c r="O67">
        <f>IF(AND(ISNUMBER(Pattern!$B35),Pattern!$D35&gt;0,Pattern!$B35&lt;='Overhead Calc.'!O$1),Pattern!$F35,"")</f>
      </c>
      <c r="P67">
        <f>IF(AND(ISNUMBER(Pattern!$B35),Pattern!$D35&gt;0,Pattern!$B35&lt;='Overhead Calc.'!P$1),Pattern!$F35,"")</f>
      </c>
      <c r="Q67">
        <f>IF(AND(ISNUMBER(Pattern!$B35),Pattern!$D35&gt;0,Pattern!$B35&lt;='Overhead Calc.'!Q$1),Pattern!$F35,"")</f>
      </c>
      <c r="R67">
        <f>IF(AND(ISNUMBER(Pattern!$B35),Pattern!$D35&gt;0,Pattern!$B35&lt;='Overhead Calc.'!R$1),Pattern!$F35,"")</f>
      </c>
      <c r="S67">
        <f>IF(AND(ISNUMBER(Pattern!$B35),Pattern!$D35&gt;0,Pattern!$B35&lt;='Overhead Calc.'!S$1),Pattern!$F35,"")</f>
      </c>
      <c r="T67">
        <f>IF(AND(ISNUMBER(Pattern!$B35),Pattern!$D35&gt;0,Pattern!$B35&lt;='Overhead Calc.'!T$1),Pattern!$F35,"")</f>
      </c>
      <c r="U67">
        <f>IF(AND(ISNUMBER(Pattern!$C35),Pattern!$D35&gt;0,Pattern!$C35&lt;='Overhead Calc.'!U$1),Pattern!$F35,"")</f>
      </c>
      <c r="V67">
        <f>IF(AND(ISNUMBER(Pattern!$C35),Pattern!$D35&gt;0,Pattern!$C35&lt;='Overhead Calc.'!V$1),Pattern!$F35,"")</f>
      </c>
      <c r="W67">
        <f>IF(AND(ISNUMBER(Pattern!$C35),Pattern!$D35&gt;0,Pattern!$C35&lt;='Overhead Calc.'!W$1),Pattern!$F35,"")</f>
      </c>
      <c r="X67">
        <f>IF(AND(ISNUMBER(Pattern!$C35),Pattern!$D35&gt;0,Pattern!$C35&lt;='Overhead Calc.'!X$1),Pattern!$F35,"")</f>
      </c>
      <c r="Y67">
        <f>IF(AND(ISNUMBER(Pattern!$C35),Pattern!$D35&gt;0,Pattern!$C35&lt;='Overhead Calc.'!Y$1),Pattern!$F35,"")</f>
      </c>
      <c r="Z67">
        <f>IF(AND(ISNUMBER(Pattern!$C35),Pattern!$D35&gt;0,Pattern!$C35&lt;='Overhead Calc.'!Z$1),Pattern!$F35,"")</f>
      </c>
      <c r="AA67">
        <f>IF(AND(ISNUMBER(Pattern!$C35),Pattern!$D35&gt;0,Pattern!$C35&lt;='Overhead Calc.'!AA$1),Pattern!$F35,"")</f>
      </c>
      <c r="AB67">
        <f>IF(AND(ISNUMBER(Pattern!$C35),Pattern!$D35&gt;0,Pattern!$C35&lt;='Overhead Calc.'!AB$1),Pattern!$F35,"")</f>
      </c>
      <c r="AC67">
        <f>IF(AND(ISNUMBER(Pattern!$C35),Pattern!$D35&gt;0,Pattern!$C35&lt;='Overhead Calc.'!AC$1),Pattern!$F35,"")</f>
      </c>
      <c r="AD67">
        <f>IF(AND(ISNUMBER(Pattern!$C35),Pattern!$D35&gt;0,Pattern!$C35&lt;='Overhead Calc.'!AD$1),Pattern!$F35,"")</f>
      </c>
      <c r="AE67">
        <f>IF(AND(ISNUMBER(Pattern!$C35),Pattern!$D35&gt;0,Pattern!$C35&lt;='Overhead Calc.'!AE$1),Pattern!$F35,"")</f>
      </c>
      <c r="AF67">
        <f>IF(AND(ISNUMBER(Pattern!$C35),Pattern!$D35&gt;0,Pattern!$C35&lt;='Overhead Calc.'!AF$1),Pattern!$F35,"")</f>
      </c>
      <c r="AG67">
        <f>IF(AND(ISNUMBER(Pattern!$C35),Pattern!$D35&gt;0,Pattern!$C35&lt;='Overhead Calc.'!AG$1),Pattern!$F35,"")</f>
      </c>
      <c r="AH67">
        <f>IF(AND(ISNUMBER(Pattern!$C35),Pattern!$D35&gt;0,Pattern!$C35&lt;='Overhead Calc.'!AH$1),Pattern!$F35,"")</f>
      </c>
      <c r="AI67">
        <f>IF(AND(ISNUMBER(Pattern!$C35),Pattern!$D35&gt;0,Pattern!$C35&lt;='Overhead Calc.'!AI$1),Pattern!$F35,"")</f>
      </c>
      <c r="AJ67">
        <f>IF(AND(ISNUMBER(Pattern!$C35),Pattern!$D35&gt;0,Pattern!$C35&lt;='Overhead Calc.'!AJ$1),Pattern!$F35,"")</f>
      </c>
      <c r="AK67">
        <f>IF(AND(ISNUMBER(Pattern!$C35),Pattern!$D35&gt;0,Pattern!$C35&lt;='Overhead Calc.'!AK$1),Pattern!$F35,"")</f>
      </c>
      <c r="AL67">
        <f>IF(AND(ISNUMBER(Pattern!$C35),Pattern!$D35&gt;0,Pattern!$C35&lt;='Overhead Calc.'!AL$1),Pattern!$F35,"")</f>
      </c>
    </row>
    <row r="68" spans="1:38" ht="12.75">
      <c r="A68">
        <v>5</v>
      </c>
      <c r="B68">
        <f>IF(AND(ISNUMBER(Pattern!$B36),Pattern!$D36&gt;0,Pattern!$B36&lt;='Overhead Calc.'!B$1),Pattern!$F36,"")</f>
      </c>
      <c r="C68">
        <f>IF(AND(ISNUMBER(Pattern!$B36),Pattern!$D36&gt;0,Pattern!$B36&lt;='Overhead Calc.'!C$1),Pattern!$F36,"")</f>
      </c>
      <c r="D68">
        <f>IF(AND(ISNUMBER(Pattern!$B36),Pattern!$D36&gt;0,Pattern!$B36&lt;='Overhead Calc.'!D$1),Pattern!$F36,"")</f>
      </c>
      <c r="E68">
        <f>IF(AND(ISNUMBER(Pattern!$B36),Pattern!$D36&gt;0,Pattern!$B36&lt;='Overhead Calc.'!E$1),Pattern!$F36,"")</f>
      </c>
      <c r="F68">
        <f>IF(AND(ISNUMBER(Pattern!$B36),Pattern!$D36&gt;0,Pattern!$B36&lt;='Overhead Calc.'!F$1),Pattern!$F36,"")</f>
      </c>
      <c r="G68">
        <f>IF(AND(ISNUMBER(Pattern!$B36),Pattern!$D36&gt;0,Pattern!$B36&lt;='Overhead Calc.'!G$1),Pattern!$F36,"")</f>
      </c>
      <c r="H68">
        <f>IF(AND(ISNUMBER(Pattern!$B36),Pattern!$D36&gt;0,Pattern!$B36&lt;='Overhead Calc.'!H$1),Pattern!$F36,"")</f>
      </c>
      <c r="I68">
        <f>IF(AND(ISNUMBER(Pattern!$B36),Pattern!$D36&gt;0,Pattern!$B36&lt;='Overhead Calc.'!I$1),Pattern!$F36,"")</f>
      </c>
      <c r="J68">
        <f>IF(AND(ISNUMBER(Pattern!$B36),Pattern!$D36&gt;0,Pattern!$B36&lt;='Overhead Calc.'!J$1),Pattern!$F36,"")</f>
      </c>
      <c r="K68">
        <f>IF(AND(ISNUMBER(Pattern!$B36),Pattern!$D36&gt;0,Pattern!$B36&lt;='Overhead Calc.'!K$1),Pattern!$F36,"")</f>
      </c>
      <c r="L68">
        <f>IF(AND(ISNUMBER(Pattern!$B36),Pattern!$D36&gt;0,Pattern!$B36&lt;='Overhead Calc.'!L$1),Pattern!$F36,"")</f>
      </c>
      <c r="M68">
        <f>IF(AND(ISNUMBER(Pattern!$B36),Pattern!$D36&gt;0,Pattern!$B36&lt;='Overhead Calc.'!M$1),Pattern!$F36,"")</f>
      </c>
      <c r="N68">
        <f>IF(AND(ISNUMBER(Pattern!$B36),Pattern!$D36&gt;0,Pattern!$B36&lt;='Overhead Calc.'!N$1),Pattern!$F36,"")</f>
      </c>
      <c r="O68">
        <f>IF(AND(ISNUMBER(Pattern!$B36),Pattern!$D36&gt;0,Pattern!$B36&lt;='Overhead Calc.'!O$1),Pattern!$F36,"")</f>
      </c>
      <c r="P68">
        <f>IF(AND(ISNUMBER(Pattern!$B36),Pattern!$D36&gt;0,Pattern!$B36&lt;='Overhead Calc.'!P$1),Pattern!$F36,"")</f>
      </c>
      <c r="Q68">
        <f>IF(AND(ISNUMBER(Pattern!$B36),Pattern!$D36&gt;0,Pattern!$B36&lt;='Overhead Calc.'!Q$1),Pattern!$F36,"")</f>
      </c>
      <c r="R68">
        <f>IF(AND(ISNUMBER(Pattern!$B36),Pattern!$D36&gt;0,Pattern!$B36&lt;='Overhead Calc.'!R$1),Pattern!$F36,"")</f>
      </c>
      <c r="S68">
        <f>IF(AND(ISNUMBER(Pattern!$B36),Pattern!$D36&gt;0,Pattern!$B36&lt;='Overhead Calc.'!S$1),Pattern!$F36,"")</f>
      </c>
      <c r="T68">
        <f>IF(AND(ISNUMBER(Pattern!$B36),Pattern!$D36&gt;0,Pattern!$B36&lt;='Overhead Calc.'!T$1),Pattern!$F36,"")</f>
      </c>
      <c r="U68">
        <f>IF(AND(ISNUMBER(Pattern!$C36),Pattern!$D36&gt;0,Pattern!$C36&lt;='Overhead Calc.'!U$1),Pattern!$F36,"")</f>
      </c>
      <c r="V68">
        <f>IF(AND(ISNUMBER(Pattern!$C36),Pattern!$D36&gt;0,Pattern!$C36&lt;='Overhead Calc.'!V$1),Pattern!$F36,"")</f>
      </c>
      <c r="W68">
        <f>IF(AND(ISNUMBER(Pattern!$C36),Pattern!$D36&gt;0,Pattern!$C36&lt;='Overhead Calc.'!W$1),Pattern!$F36,"")</f>
      </c>
      <c r="X68">
        <f>IF(AND(ISNUMBER(Pattern!$C36),Pattern!$D36&gt;0,Pattern!$C36&lt;='Overhead Calc.'!X$1),Pattern!$F36,"")</f>
      </c>
      <c r="Y68">
        <f>IF(AND(ISNUMBER(Pattern!$C36),Pattern!$D36&gt;0,Pattern!$C36&lt;='Overhead Calc.'!Y$1),Pattern!$F36,"")</f>
      </c>
      <c r="Z68">
        <f>IF(AND(ISNUMBER(Pattern!$C36),Pattern!$D36&gt;0,Pattern!$C36&lt;='Overhead Calc.'!Z$1),Pattern!$F36,"")</f>
      </c>
      <c r="AA68">
        <f>IF(AND(ISNUMBER(Pattern!$C36),Pattern!$D36&gt;0,Pattern!$C36&lt;='Overhead Calc.'!AA$1),Pattern!$F36,"")</f>
      </c>
      <c r="AB68">
        <f>IF(AND(ISNUMBER(Pattern!$C36),Pattern!$D36&gt;0,Pattern!$C36&lt;='Overhead Calc.'!AB$1),Pattern!$F36,"")</f>
      </c>
      <c r="AC68">
        <f>IF(AND(ISNUMBER(Pattern!$C36),Pattern!$D36&gt;0,Pattern!$C36&lt;='Overhead Calc.'!AC$1),Pattern!$F36,"")</f>
      </c>
      <c r="AD68">
        <f>IF(AND(ISNUMBER(Pattern!$C36),Pattern!$D36&gt;0,Pattern!$C36&lt;='Overhead Calc.'!AD$1),Pattern!$F36,"")</f>
      </c>
      <c r="AE68">
        <f>IF(AND(ISNUMBER(Pattern!$C36),Pattern!$D36&gt;0,Pattern!$C36&lt;='Overhead Calc.'!AE$1),Pattern!$F36,"")</f>
      </c>
      <c r="AF68">
        <f>IF(AND(ISNUMBER(Pattern!$C36),Pattern!$D36&gt;0,Pattern!$C36&lt;='Overhead Calc.'!AF$1),Pattern!$F36,"")</f>
      </c>
      <c r="AG68">
        <f>IF(AND(ISNUMBER(Pattern!$C36),Pattern!$D36&gt;0,Pattern!$C36&lt;='Overhead Calc.'!AG$1),Pattern!$F36,"")</f>
      </c>
      <c r="AH68">
        <f>IF(AND(ISNUMBER(Pattern!$C36),Pattern!$D36&gt;0,Pattern!$C36&lt;='Overhead Calc.'!AH$1),Pattern!$F36,"")</f>
      </c>
      <c r="AI68">
        <f>IF(AND(ISNUMBER(Pattern!$C36),Pattern!$D36&gt;0,Pattern!$C36&lt;='Overhead Calc.'!AI$1),Pattern!$F36,"")</f>
      </c>
      <c r="AJ68">
        <f>IF(AND(ISNUMBER(Pattern!$C36),Pattern!$D36&gt;0,Pattern!$C36&lt;='Overhead Calc.'!AJ$1),Pattern!$F36,"")</f>
      </c>
      <c r="AK68">
        <f>IF(AND(ISNUMBER(Pattern!$C36),Pattern!$D36&gt;0,Pattern!$C36&lt;='Overhead Calc.'!AK$1),Pattern!$F36,"")</f>
      </c>
      <c r="AL68">
        <f>IF(AND(ISNUMBER(Pattern!$C36),Pattern!$D36&gt;0,Pattern!$C36&lt;='Overhead Calc.'!AL$1),Pattern!$F36,"")</f>
      </c>
    </row>
    <row r="69" spans="1:38" ht="12.75">
      <c r="A69">
        <v>6</v>
      </c>
      <c r="B69">
        <f>IF(AND(ISNUMBER(Pattern!$B37),Pattern!$D37&gt;0,Pattern!$B37&lt;='Overhead Calc.'!B$1),Pattern!$F37,"")</f>
      </c>
      <c r="C69">
        <f>IF(AND(ISNUMBER(Pattern!$B37),Pattern!$D37&gt;0,Pattern!$B37&lt;='Overhead Calc.'!C$1),Pattern!$F37,"")</f>
      </c>
      <c r="D69">
        <f>IF(AND(ISNUMBER(Pattern!$B37),Pattern!$D37&gt;0,Pattern!$B37&lt;='Overhead Calc.'!D$1),Pattern!$F37,"")</f>
      </c>
      <c r="E69">
        <f>IF(AND(ISNUMBER(Pattern!$B37),Pattern!$D37&gt;0,Pattern!$B37&lt;='Overhead Calc.'!E$1),Pattern!$F37,"")</f>
      </c>
      <c r="F69">
        <f>IF(AND(ISNUMBER(Pattern!$B37),Pattern!$D37&gt;0,Pattern!$B37&lt;='Overhead Calc.'!F$1),Pattern!$F37,"")</f>
      </c>
      <c r="G69">
        <f>IF(AND(ISNUMBER(Pattern!$B37),Pattern!$D37&gt;0,Pattern!$B37&lt;='Overhead Calc.'!G$1),Pattern!$F37,"")</f>
      </c>
      <c r="H69">
        <f>IF(AND(ISNUMBER(Pattern!$B37),Pattern!$D37&gt;0,Pattern!$B37&lt;='Overhead Calc.'!H$1),Pattern!$F37,"")</f>
      </c>
      <c r="I69">
        <f>IF(AND(ISNUMBER(Pattern!$B37),Pattern!$D37&gt;0,Pattern!$B37&lt;='Overhead Calc.'!I$1),Pattern!$F37,"")</f>
      </c>
      <c r="J69">
        <f>IF(AND(ISNUMBER(Pattern!$B37),Pattern!$D37&gt;0,Pattern!$B37&lt;='Overhead Calc.'!J$1),Pattern!$F37,"")</f>
      </c>
      <c r="K69">
        <f>IF(AND(ISNUMBER(Pattern!$B37),Pattern!$D37&gt;0,Pattern!$B37&lt;='Overhead Calc.'!K$1),Pattern!$F37,"")</f>
      </c>
      <c r="L69">
        <f>IF(AND(ISNUMBER(Pattern!$B37),Pattern!$D37&gt;0,Pattern!$B37&lt;='Overhead Calc.'!L$1),Pattern!$F37,"")</f>
      </c>
      <c r="M69">
        <f>IF(AND(ISNUMBER(Pattern!$B37),Pattern!$D37&gt;0,Pattern!$B37&lt;='Overhead Calc.'!M$1),Pattern!$F37,"")</f>
      </c>
      <c r="N69">
        <f>IF(AND(ISNUMBER(Pattern!$B37),Pattern!$D37&gt;0,Pattern!$B37&lt;='Overhead Calc.'!N$1),Pattern!$F37,"")</f>
      </c>
      <c r="O69">
        <f>IF(AND(ISNUMBER(Pattern!$B37),Pattern!$D37&gt;0,Pattern!$B37&lt;='Overhead Calc.'!O$1),Pattern!$F37,"")</f>
      </c>
      <c r="P69">
        <f>IF(AND(ISNUMBER(Pattern!$B37),Pattern!$D37&gt;0,Pattern!$B37&lt;='Overhead Calc.'!P$1),Pattern!$F37,"")</f>
      </c>
      <c r="Q69">
        <f>IF(AND(ISNUMBER(Pattern!$B37),Pattern!$D37&gt;0,Pattern!$B37&lt;='Overhead Calc.'!Q$1),Pattern!$F37,"")</f>
      </c>
      <c r="R69">
        <f>IF(AND(ISNUMBER(Pattern!$B37),Pattern!$D37&gt;0,Pattern!$B37&lt;='Overhead Calc.'!R$1),Pattern!$F37,"")</f>
      </c>
      <c r="S69">
        <f>IF(AND(ISNUMBER(Pattern!$B37),Pattern!$D37&gt;0,Pattern!$B37&lt;='Overhead Calc.'!S$1),Pattern!$F37,"")</f>
      </c>
      <c r="T69">
        <f>IF(AND(ISNUMBER(Pattern!$B37),Pattern!$D37&gt;0,Pattern!$B37&lt;='Overhead Calc.'!T$1),Pattern!$F37,"")</f>
      </c>
      <c r="U69">
        <f>IF(AND(ISNUMBER(Pattern!$C37),Pattern!$D37&gt;0,Pattern!$C37&lt;='Overhead Calc.'!U$1),Pattern!$F37,"")</f>
      </c>
      <c r="V69">
        <f>IF(AND(ISNUMBER(Pattern!$C37),Pattern!$D37&gt;0,Pattern!$C37&lt;='Overhead Calc.'!V$1),Pattern!$F37,"")</f>
      </c>
      <c r="W69">
        <f>IF(AND(ISNUMBER(Pattern!$C37),Pattern!$D37&gt;0,Pattern!$C37&lt;='Overhead Calc.'!W$1),Pattern!$F37,"")</f>
      </c>
      <c r="X69">
        <f>IF(AND(ISNUMBER(Pattern!$C37),Pattern!$D37&gt;0,Pattern!$C37&lt;='Overhead Calc.'!X$1),Pattern!$F37,"")</f>
      </c>
      <c r="Y69">
        <f>IF(AND(ISNUMBER(Pattern!$C37),Pattern!$D37&gt;0,Pattern!$C37&lt;='Overhead Calc.'!Y$1),Pattern!$F37,"")</f>
      </c>
      <c r="Z69">
        <f>IF(AND(ISNUMBER(Pattern!$C37),Pattern!$D37&gt;0,Pattern!$C37&lt;='Overhead Calc.'!Z$1),Pattern!$F37,"")</f>
      </c>
      <c r="AA69">
        <f>IF(AND(ISNUMBER(Pattern!$C37),Pattern!$D37&gt;0,Pattern!$C37&lt;='Overhead Calc.'!AA$1),Pattern!$F37,"")</f>
      </c>
      <c r="AB69">
        <f>IF(AND(ISNUMBER(Pattern!$C37),Pattern!$D37&gt;0,Pattern!$C37&lt;='Overhead Calc.'!AB$1),Pattern!$F37,"")</f>
      </c>
      <c r="AC69">
        <f>IF(AND(ISNUMBER(Pattern!$C37),Pattern!$D37&gt;0,Pattern!$C37&lt;='Overhead Calc.'!AC$1),Pattern!$F37,"")</f>
      </c>
      <c r="AD69">
        <f>IF(AND(ISNUMBER(Pattern!$C37),Pattern!$D37&gt;0,Pattern!$C37&lt;='Overhead Calc.'!AD$1),Pattern!$F37,"")</f>
      </c>
      <c r="AE69">
        <f>IF(AND(ISNUMBER(Pattern!$C37),Pattern!$D37&gt;0,Pattern!$C37&lt;='Overhead Calc.'!AE$1),Pattern!$F37,"")</f>
      </c>
      <c r="AF69">
        <f>IF(AND(ISNUMBER(Pattern!$C37),Pattern!$D37&gt;0,Pattern!$C37&lt;='Overhead Calc.'!AF$1),Pattern!$F37,"")</f>
      </c>
      <c r="AG69">
        <f>IF(AND(ISNUMBER(Pattern!$C37),Pattern!$D37&gt;0,Pattern!$C37&lt;='Overhead Calc.'!AG$1),Pattern!$F37,"")</f>
      </c>
      <c r="AH69">
        <f>IF(AND(ISNUMBER(Pattern!$C37),Pattern!$D37&gt;0,Pattern!$C37&lt;='Overhead Calc.'!AH$1),Pattern!$F37,"")</f>
      </c>
      <c r="AI69">
        <f>IF(AND(ISNUMBER(Pattern!$C37),Pattern!$D37&gt;0,Pattern!$C37&lt;='Overhead Calc.'!AI$1),Pattern!$F37,"")</f>
      </c>
      <c r="AJ69">
        <f>IF(AND(ISNUMBER(Pattern!$C37),Pattern!$D37&gt;0,Pattern!$C37&lt;='Overhead Calc.'!AJ$1),Pattern!$F37,"")</f>
      </c>
      <c r="AK69">
        <f>IF(AND(ISNUMBER(Pattern!$C37),Pattern!$D37&gt;0,Pattern!$C37&lt;='Overhead Calc.'!AK$1),Pattern!$F37,"")</f>
      </c>
      <c r="AL69">
        <f>IF(AND(ISNUMBER(Pattern!$C37),Pattern!$D37&gt;0,Pattern!$C37&lt;='Overhead Calc.'!AL$1),Pattern!$F37,"")</f>
      </c>
    </row>
    <row r="70" spans="1:38" ht="12.75">
      <c r="A70">
        <v>7</v>
      </c>
      <c r="B70">
        <f>IF(AND(ISNUMBER(Pattern!$B38),Pattern!$D38&gt;0,Pattern!$B38&lt;='Overhead Calc.'!B$1),Pattern!$F38,"")</f>
      </c>
      <c r="C70">
        <f>IF(AND(ISNUMBER(Pattern!$B38),Pattern!$D38&gt;0,Pattern!$B38&lt;='Overhead Calc.'!C$1),Pattern!$F38,"")</f>
      </c>
      <c r="D70">
        <f>IF(AND(ISNUMBER(Pattern!$B38),Pattern!$D38&gt;0,Pattern!$B38&lt;='Overhead Calc.'!D$1),Pattern!$F38,"")</f>
      </c>
      <c r="E70">
        <f>IF(AND(ISNUMBER(Pattern!$B38),Pattern!$D38&gt;0,Pattern!$B38&lt;='Overhead Calc.'!E$1),Pattern!$F38,"")</f>
      </c>
      <c r="F70">
        <f>IF(AND(ISNUMBER(Pattern!$B38),Pattern!$D38&gt;0,Pattern!$B38&lt;='Overhead Calc.'!F$1),Pattern!$F38,"")</f>
      </c>
      <c r="G70">
        <f>IF(AND(ISNUMBER(Pattern!$B38),Pattern!$D38&gt;0,Pattern!$B38&lt;='Overhead Calc.'!G$1),Pattern!$F38,"")</f>
      </c>
      <c r="H70">
        <f>IF(AND(ISNUMBER(Pattern!$B38),Pattern!$D38&gt;0,Pattern!$B38&lt;='Overhead Calc.'!H$1),Pattern!$F38,"")</f>
      </c>
      <c r="I70">
        <f>IF(AND(ISNUMBER(Pattern!$B38),Pattern!$D38&gt;0,Pattern!$B38&lt;='Overhead Calc.'!I$1),Pattern!$F38,"")</f>
      </c>
      <c r="J70">
        <f>IF(AND(ISNUMBER(Pattern!$B38),Pattern!$D38&gt;0,Pattern!$B38&lt;='Overhead Calc.'!J$1),Pattern!$F38,"")</f>
      </c>
      <c r="K70">
        <f>IF(AND(ISNUMBER(Pattern!$B38),Pattern!$D38&gt;0,Pattern!$B38&lt;='Overhead Calc.'!K$1),Pattern!$F38,"")</f>
      </c>
      <c r="L70">
        <f>IF(AND(ISNUMBER(Pattern!$B38),Pattern!$D38&gt;0,Pattern!$B38&lt;='Overhead Calc.'!L$1),Pattern!$F38,"")</f>
      </c>
      <c r="M70">
        <f>IF(AND(ISNUMBER(Pattern!$B38),Pattern!$D38&gt;0,Pattern!$B38&lt;='Overhead Calc.'!M$1),Pattern!$F38,"")</f>
      </c>
      <c r="N70">
        <f>IF(AND(ISNUMBER(Pattern!$B38),Pattern!$D38&gt;0,Pattern!$B38&lt;='Overhead Calc.'!N$1),Pattern!$F38,"")</f>
      </c>
      <c r="O70">
        <f>IF(AND(ISNUMBER(Pattern!$B38),Pattern!$D38&gt;0,Pattern!$B38&lt;='Overhead Calc.'!O$1),Pattern!$F38,"")</f>
      </c>
      <c r="P70">
        <f>IF(AND(ISNUMBER(Pattern!$B38),Pattern!$D38&gt;0,Pattern!$B38&lt;='Overhead Calc.'!P$1),Pattern!$F38,"")</f>
      </c>
      <c r="Q70">
        <f>IF(AND(ISNUMBER(Pattern!$B38),Pattern!$D38&gt;0,Pattern!$B38&lt;='Overhead Calc.'!Q$1),Pattern!$F38,"")</f>
      </c>
      <c r="R70">
        <f>IF(AND(ISNUMBER(Pattern!$B38),Pattern!$D38&gt;0,Pattern!$B38&lt;='Overhead Calc.'!R$1),Pattern!$F38,"")</f>
      </c>
      <c r="S70">
        <f>IF(AND(ISNUMBER(Pattern!$B38),Pattern!$D38&gt;0,Pattern!$B38&lt;='Overhead Calc.'!S$1),Pattern!$F38,"")</f>
      </c>
      <c r="T70">
        <f>IF(AND(ISNUMBER(Pattern!$B38),Pattern!$D38&gt;0,Pattern!$B38&lt;='Overhead Calc.'!T$1),Pattern!$F38,"")</f>
      </c>
      <c r="U70">
        <f>IF(AND(ISNUMBER(Pattern!$C38),Pattern!$D38&gt;0,Pattern!$C38&lt;='Overhead Calc.'!U$1),Pattern!$F38,"")</f>
      </c>
      <c r="V70">
        <f>IF(AND(ISNUMBER(Pattern!$C38),Pattern!$D38&gt;0,Pattern!$C38&lt;='Overhead Calc.'!V$1),Pattern!$F38,"")</f>
      </c>
      <c r="W70">
        <f>IF(AND(ISNUMBER(Pattern!$C38),Pattern!$D38&gt;0,Pattern!$C38&lt;='Overhead Calc.'!W$1),Pattern!$F38,"")</f>
      </c>
      <c r="X70">
        <f>IF(AND(ISNUMBER(Pattern!$C38),Pattern!$D38&gt;0,Pattern!$C38&lt;='Overhead Calc.'!X$1),Pattern!$F38,"")</f>
      </c>
      <c r="Y70">
        <f>IF(AND(ISNUMBER(Pattern!$C38),Pattern!$D38&gt;0,Pattern!$C38&lt;='Overhead Calc.'!Y$1),Pattern!$F38,"")</f>
      </c>
      <c r="Z70">
        <f>IF(AND(ISNUMBER(Pattern!$C38),Pattern!$D38&gt;0,Pattern!$C38&lt;='Overhead Calc.'!Z$1),Pattern!$F38,"")</f>
      </c>
      <c r="AA70">
        <f>IF(AND(ISNUMBER(Pattern!$C38),Pattern!$D38&gt;0,Pattern!$C38&lt;='Overhead Calc.'!AA$1),Pattern!$F38,"")</f>
      </c>
      <c r="AB70">
        <f>IF(AND(ISNUMBER(Pattern!$C38),Pattern!$D38&gt;0,Pattern!$C38&lt;='Overhead Calc.'!AB$1),Pattern!$F38,"")</f>
      </c>
      <c r="AC70">
        <f>IF(AND(ISNUMBER(Pattern!$C38),Pattern!$D38&gt;0,Pattern!$C38&lt;='Overhead Calc.'!AC$1),Pattern!$F38,"")</f>
      </c>
      <c r="AD70">
        <f>IF(AND(ISNUMBER(Pattern!$C38),Pattern!$D38&gt;0,Pattern!$C38&lt;='Overhead Calc.'!AD$1),Pattern!$F38,"")</f>
      </c>
      <c r="AE70">
        <f>IF(AND(ISNUMBER(Pattern!$C38),Pattern!$D38&gt;0,Pattern!$C38&lt;='Overhead Calc.'!AE$1),Pattern!$F38,"")</f>
      </c>
      <c r="AF70">
        <f>IF(AND(ISNUMBER(Pattern!$C38),Pattern!$D38&gt;0,Pattern!$C38&lt;='Overhead Calc.'!AF$1),Pattern!$F38,"")</f>
      </c>
      <c r="AG70">
        <f>IF(AND(ISNUMBER(Pattern!$C38),Pattern!$D38&gt;0,Pattern!$C38&lt;='Overhead Calc.'!AG$1),Pattern!$F38,"")</f>
      </c>
      <c r="AH70">
        <f>IF(AND(ISNUMBER(Pattern!$C38),Pattern!$D38&gt;0,Pattern!$C38&lt;='Overhead Calc.'!AH$1),Pattern!$F38,"")</f>
      </c>
      <c r="AI70">
        <f>IF(AND(ISNUMBER(Pattern!$C38),Pattern!$D38&gt;0,Pattern!$C38&lt;='Overhead Calc.'!AI$1),Pattern!$F38,"")</f>
      </c>
      <c r="AJ70">
        <f>IF(AND(ISNUMBER(Pattern!$C38),Pattern!$D38&gt;0,Pattern!$C38&lt;='Overhead Calc.'!AJ$1),Pattern!$F38,"")</f>
      </c>
      <c r="AK70">
        <f>IF(AND(ISNUMBER(Pattern!$C38),Pattern!$D38&gt;0,Pattern!$C38&lt;='Overhead Calc.'!AK$1),Pattern!$F38,"")</f>
      </c>
      <c r="AL70">
        <f>IF(AND(ISNUMBER(Pattern!$C38),Pattern!$D38&gt;0,Pattern!$C38&lt;='Overhead Calc.'!AL$1),Pattern!$F38,"")</f>
      </c>
    </row>
    <row r="71" spans="1:38" ht="12.75">
      <c r="A71">
        <v>8</v>
      </c>
      <c r="B71">
        <f>IF(AND(ISNUMBER(Pattern!$B39),Pattern!$D39&gt;0,Pattern!$B39&lt;='Overhead Calc.'!B$1),Pattern!$F39,"")</f>
      </c>
      <c r="C71">
        <f>IF(AND(ISNUMBER(Pattern!$B39),Pattern!$D39&gt;0,Pattern!$B39&lt;='Overhead Calc.'!C$1),Pattern!$F39,"")</f>
      </c>
      <c r="D71">
        <f>IF(AND(ISNUMBER(Pattern!$B39),Pattern!$D39&gt;0,Pattern!$B39&lt;='Overhead Calc.'!D$1),Pattern!$F39,"")</f>
      </c>
      <c r="E71">
        <f>IF(AND(ISNUMBER(Pattern!$B39),Pattern!$D39&gt;0,Pattern!$B39&lt;='Overhead Calc.'!E$1),Pattern!$F39,"")</f>
      </c>
      <c r="F71">
        <f>IF(AND(ISNUMBER(Pattern!$B39),Pattern!$D39&gt;0,Pattern!$B39&lt;='Overhead Calc.'!F$1),Pattern!$F39,"")</f>
      </c>
      <c r="G71">
        <f>IF(AND(ISNUMBER(Pattern!$B39),Pattern!$D39&gt;0,Pattern!$B39&lt;='Overhead Calc.'!G$1),Pattern!$F39,"")</f>
      </c>
      <c r="H71">
        <f>IF(AND(ISNUMBER(Pattern!$B39),Pattern!$D39&gt;0,Pattern!$B39&lt;='Overhead Calc.'!H$1),Pattern!$F39,"")</f>
      </c>
      <c r="I71">
        <f>IF(AND(ISNUMBER(Pattern!$B39),Pattern!$D39&gt;0,Pattern!$B39&lt;='Overhead Calc.'!I$1),Pattern!$F39,"")</f>
      </c>
      <c r="J71">
        <f>IF(AND(ISNUMBER(Pattern!$B39),Pattern!$D39&gt;0,Pattern!$B39&lt;='Overhead Calc.'!J$1),Pattern!$F39,"")</f>
      </c>
      <c r="K71">
        <f>IF(AND(ISNUMBER(Pattern!$B39),Pattern!$D39&gt;0,Pattern!$B39&lt;='Overhead Calc.'!K$1),Pattern!$F39,"")</f>
      </c>
      <c r="L71">
        <f>IF(AND(ISNUMBER(Pattern!$B39),Pattern!$D39&gt;0,Pattern!$B39&lt;='Overhead Calc.'!L$1),Pattern!$F39,"")</f>
      </c>
      <c r="M71">
        <f>IF(AND(ISNUMBER(Pattern!$B39),Pattern!$D39&gt;0,Pattern!$B39&lt;='Overhead Calc.'!M$1),Pattern!$F39,"")</f>
      </c>
      <c r="N71">
        <f>IF(AND(ISNUMBER(Pattern!$B39),Pattern!$D39&gt;0,Pattern!$B39&lt;='Overhead Calc.'!N$1),Pattern!$F39,"")</f>
      </c>
      <c r="O71">
        <f>IF(AND(ISNUMBER(Pattern!$B39),Pattern!$D39&gt;0,Pattern!$B39&lt;='Overhead Calc.'!O$1),Pattern!$F39,"")</f>
      </c>
      <c r="P71">
        <f>IF(AND(ISNUMBER(Pattern!$B39),Pattern!$D39&gt;0,Pattern!$B39&lt;='Overhead Calc.'!P$1),Pattern!$F39,"")</f>
      </c>
      <c r="Q71">
        <f>IF(AND(ISNUMBER(Pattern!$B39),Pattern!$D39&gt;0,Pattern!$B39&lt;='Overhead Calc.'!Q$1),Pattern!$F39,"")</f>
      </c>
      <c r="R71">
        <f>IF(AND(ISNUMBER(Pattern!$B39),Pattern!$D39&gt;0,Pattern!$B39&lt;='Overhead Calc.'!R$1),Pattern!$F39,"")</f>
      </c>
      <c r="S71">
        <f>IF(AND(ISNUMBER(Pattern!$B39),Pattern!$D39&gt;0,Pattern!$B39&lt;='Overhead Calc.'!S$1),Pattern!$F39,"")</f>
      </c>
      <c r="T71">
        <f>IF(AND(ISNUMBER(Pattern!$B39),Pattern!$D39&gt;0,Pattern!$B39&lt;='Overhead Calc.'!T$1),Pattern!$F39,"")</f>
      </c>
      <c r="U71">
        <f>IF(AND(ISNUMBER(Pattern!$C39),Pattern!$D39&gt;0,Pattern!$C39&lt;='Overhead Calc.'!U$1),Pattern!$F39,"")</f>
      </c>
      <c r="V71">
        <f>IF(AND(ISNUMBER(Pattern!$C39),Pattern!$D39&gt;0,Pattern!$C39&lt;='Overhead Calc.'!V$1),Pattern!$F39,"")</f>
      </c>
      <c r="W71">
        <f>IF(AND(ISNUMBER(Pattern!$C39),Pattern!$D39&gt;0,Pattern!$C39&lt;='Overhead Calc.'!W$1),Pattern!$F39,"")</f>
      </c>
      <c r="X71">
        <f>IF(AND(ISNUMBER(Pattern!$C39),Pattern!$D39&gt;0,Pattern!$C39&lt;='Overhead Calc.'!X$1),Pattern!$F39,"")</f>
      </c>
      <c r="Y71">
        <f>IF(AND(ISNUMBER(Pattern!$C39),Pattern!$D39&gt;0,Pattern!$C39&lt;='Overhead Calc.'!Y$1),Pattern!$F39,"")</f>
      </c>
      <c r="Z71">
        <f>IF(AND(ISNUMBER(Pattern!$C39),Pattern!$D39&gt;0,Pattern!$C39&lt;='Overhead Calc.'!Z$1),Pattern!$F39,"")</f>
      </c>
      <c r="AA71">
        <f>IF(AND(ISNUMBER(Pattern!$C39),Pattern!$D39&gt;0,Pattern!$C39&lt;='Overhead Calc.'!AA$1),Pattern!$F39,"")</f>
      </c>
      <c r="AB71">
        <f>IF(AND(ISNUMBER(Pattern!$C39),Pattern!$D39&gt;0,Pattern!$C39&lt;='Overhead Calc.'!AB$1),Pattern!$F39,"")</f>
      </c>
      <c r="AC71">
        <f>IF(AND(ISNUMBER(Pattern!$C39),Pattern!$D39&gt;0,Pattern!$C39&lt;='Overhead Calc.'!AC$1),Pattern!$F39,"")</f>
      </c>
      <c r="AD71">
        <f>IF(AND(ISNUMBER(Pattern!$C39),Pattern!$D39&gt;0,Pattern!$C39&lt;='Overhead Calc.'!AD$1),Pattern!$F39,"")</f>
      </c>
      <c r="AE71">
        <f>IF(AND(ISNUMBER(Pattern!$C39),Pattern!$D39&gt;0,Pattern!$C39&lt;='Overhead Calc.'!AE$1),Pattern!$F39,"")</f>
      </c>
      <c r="AF71">
        <f>IF(AND(ISNUMBER(Pattern!$C39),Pattern!$D39&gt;0,Pattern!$C39&lt;='Overhead Calc.'!AF$1),Pattern!$F39,"")</f>
      </c>
      <c r="AG71">
        <f>IF(AND(ISNUMBER(Pattern!$C39),Pattern!$D39&gt;0,Pattern!$C39&lt;='Overhead Calc.'!AG$1),Pattern!$F39,"")</f>
      </c>
      <c r="AH71">
        <f>IF(AND(ISNUMBER(Pattern!$C39),Pattern!$D39&gt;0,Pattern!$C39&lt;='Overhead Calc.'!AH$1),Pattern!$F39,"")</f>
      </c>
      <c r="AI71">
        <f>IF(AND(ISNUMBER(Pattern!$C39),Pattern!$D39&gt;0,Pattern!$C39&lt;='Overhead Calc.'!AI$1),Pattern!$F39,"")</f>
      </c>
      <c r="AJ71">
        <f>IF(AND(ISNUMBER(Pattern!$C39),Pattern!$D39&gt;0,Pattern!$C39&lt;='Overhead Calc.'!AJ$1),Pattern!$F39,"")</f>
      </c>
      <c r="AK71">
        <f>IF(AND(ISNUMBER(Pattern!$C39),Pattern!$D39&gt;0,Pattern!$C39&lt;='Overhead Calc.'!AK$1),Pattern!$F39,"")</f>
      </c>
      <c r="AL71">
        <f>IF(AND(ISNUMBER(Pattern!$C39),Pattern!$D39&gt;0,Pattern!$C39&lt;='Overhead Calc.'!AL$1),Pattern!$F39,"")</f>
      </c>
    </row>
    <row r="72" spans="1:38" ht="12.75">
      <c r="A72">
        <v>9</v>
      </c>
      <c r="B72">
        <f>IF(AND(ISNUMBER(Pattern!$B40),Pattern!$D40&gt;0,Pattern!$B40&lt;='Overhead Calc.'!B$1),Pattern!$F40,"")</f>
      </c>
      <c r="C72">
        <f>IF(AND(ISNUMBER(Pattern!$B40),Pattern!$D40&gt;0,Pattern!$B40&lt;='Overhead Calc.'!C$1),Pattern!$F40,"")</f>
      </c>
      <c r="D72">
        <f>IF(AND(ISNUMBER(Pattern!$B40),Pattern!$D40&gt;0,Pattern!$B40&lt;='Overhead Calc.'!D$1),Pattern!$F40,"")</f>
      </c>
      <c r="E72">
        <f>IF(AND(ISNUMBER(Pattern!$B40),Pattern!$D40&gt;0,Pattern!$B40&lt;='Overhead Calc.'!E$1),Pattern!$F40,"")</f>
      </c>
      <c r="F72">
        <f>IF(AND(ISNUMBER(Pattern!$B40),Pattern!$D40&gt;0,Pattern!$B40&lt;='Overhead Calc.'!F$1),Pattern!$F40,"")</f>
      </c>
      <c r="G72">
        <f>IF(AND(ISNUMBER(Pattern!$B40),Pattern!$D40&gt;0,Pattern!$B40&lt;='Overhead Calc.'!G$1),Pattern!$F40,"")</f>
      </c>
      <c r="H72">
        <f>IF(AND(ISNUMBER(Pattern!$B40),Pattern!$D40&gt;0,Pattern!$B40&lt;='Overhead Calc.'!H$1),Pattern!$F40,"")</f>
      </c>
      <c r="I72">
        <f>IF(AND(ISNUMBER(Pattern!$B40),Pattern!$D40&gt;0,Pattern!$B40&lt;='Overhead Calc.'!I$1),Pattern!$F40,"")</f>
      </c>
      <c r="J72">
        <f>IF(AND(ISNUMBER(Pattern!$B40),Pattern!$D40&gt;0,Pattern!$B40&lt;='Overhead Calc.'!J$1),Pattern!$F40,"")</f>
      </c>
      <c r="K72">
        <f>IF(AND(ISNUMBER(Pattern!$B40),Pattern!$D40&gt;0,Pattern!$B40&lt;='Overhead Calc.'!K$1),Pattern!$F40,"")</f>
      </c>
      <c r="L72">
        <f>IF(AND(ISNUMBER(Pattern!$B40),Pattern!$D40&gt;0,Pattern!$B40&lt;='Overhead Calc.'!L$1),Pattern!$F40,"")</f>
      </c>
      <c r="M72">
        <f>IF(AND(ISNUMBER(Pattern!$B40),Pattern!$D40&gt;0,Pattern!$B40&lt;='Overhead Calc.'!M$1),Pattern!$F40,"")</f>
      </c>
      <c r="N72">
        <f>IF(AND(ISNUMBER(Pattern!$B40),Pattern!$D40&gt;0,Pattern!$B40&lt;='Overhead Calc.'!N$1),Pattern!$F40,"")</f>
      </c>
      <c r="O72">
        <f>IF(AND(ISNUMBER(Pattern!$B40),Pattern!$D40&gt;0,Pattern!$B40&lt;='Overhead Calc.'!O$1),Pattern!$F40,"")</f>
      </c>
      <c r="P72">
        <f>IF(AND(ISNUMBER(Pattern!$B40),Pattern!$D40&gt;0,Pattern!$B40&lt;='Overhead Calc.'!P$1),Pattern!$F40,"")</f>
      </c>
      <c r="Q72">
        <f>IF(AND(ISNUMBER(Pattern!$B40),Pattern!$D40&gt;0,Pattern!$B40&lt;='Overhead Calc.'!Q$1),Pattern!$F40,"")</f>
      </c>
      <c r="R72">
        <f>IF(AND(ISNUMBER(Pattern!$B40),Pattern!$D40&gt;0,Pattern!$B40&lt;='Overhead Calc.'!R$1),Pattern!$F40,"")</f>
      </c>
      <c r="S72">
        <f>IF(AND(ISNUMBER(Pattern!$B40),Pattern!$D40&gt;0,Pattern!$B40&lt;='Overhead Calc.'!S$1),Pattern!$F40,"")</f>
      </c>
      <c r="T72">
        <f>IF(AND(ISNUMBER(Pattern!$B40),Pattern!$D40&gt;0,Pattern!$B40&lt;='Overhead Calc.'!T$1),Pattern!$F40,"")</f>
      </c>
      <c r="U72">
        <f>IF(AND(ISNUMBER(Pattern!$C40),Pattern!$D40&gt;0,Pattern!$C40&lt;='Overhead Calc.'!U$1),Pattern!$F40,"")</f>
      </c>
      <c r="V72">
        <f>IF(AND(ISNUMBER(Pattern!$C40),Pattern!$D40&gt;0,Pattern!$C40&lt;='Overhead Calc.'!V$1),Pattern!$F40,"")</f>
      </c>
      <c r="W72">
        <f>IF(AND(ISNUMBER(Pattern!$C40),Pattern!$D40&gt;0,Pattern!$C40&lt;='Overhead Calc.'!W$1),Pattern!$F40,"")</f>
      </c>
      <c r="X72">
        <f>IF(AND(ISNUMBER(Pattern!$C40),Pattern!$D40&gt;0,Pattern!$C40&lt;='Overhead Calc.'!X$1),Pattern!$F40,"")</f>
      </c>
      <c r="Y72">
        <f>IF(AND(ISNUMBER(Pattern!$C40),Pattern!$D40&gt;0,Pattern!$C40&lt;='Overhead Calc.'!Y$1),Pattern!$F40,"")</f>
      </c>
      <c r="Z72">
        <f>IF(AND(ISNUMBER(Pattern!$C40),Pattern!$D40&gt;0,Pattern!$C40&lt;='Overhead Calc.'!Z$1),Pattern!$F40,"")</f>
      </c>
      <c r="AA72">
        <f>IF(AND(ISNUMBER(Pattern!$C40),Pattern!$D40&gt;0,Pattern!$C40&lt;='Overhead Calc.'!AA$1),Pattern!$F40,"")</f>
      </c>
      <c r="AB72">
        <f>IF(AND(ISNUMBER(Pattern!$C40),Pattern!$D40&gt;0,Pattern!$C40&lt;='Overhead Calc.'!AB$1),Pattern!$F40,"")</f>
      </c>
      <c r="AC72">
        <f>IF(AND(ISNUMBER(Pattern!$C40),Pattern!$D40&gt;0,Pattern!$C40&lt;='Overhead Calc.'!AC$1),Pattern!$F40,"")</f>
      </c>
      <c r="AD72">
        <f>IF(AND(ISNUMBER(Pattern!$C40),Pattern!$D40&gt;0,Pattern!$C40&lt;='Overhead Calc.'!AD$1),Pattern!$F40,"")</f>
      </c>
      <c r="AE72">
        <f>IF(AND(ISNUMBER(Pattern!$C40),Pattern!$D40&gt;0,Pattern!$C40&lt;='Overhead Calc.'!AE$1),Pattern!$F40,"")</f>
      </c>
      <c r="AF72">
        <f>IF(AND(ISNUMBER(Pattern!$C40),Pattern!$D40&gt;0,Pattern!$C40&lt;='Overhead Calc.'!AF$1),Pattern!$F40,"")</f>
      </c>
      <c r="AG72">
        <f>IF(AND(ISNUMBER(Pattern!$C40),Pattern!$D40&gt;0,Pattern!$C40&lt;='Overhead Calc.'!AG$1),Pattern!$F40,"")</f>
      </c>
      <c r="AH72">
        <f>IF(AND(ISNUMBER(Pattern!$C40),Pattern!$D40&gt;0,Pattern!$C40&lt;='Overhead Calc.'!AH$1),Pattern!$F40,"")</f>
      </c>
      <c r="AI72">
        <f>IF(AND(ISNUMBER(Pattern!$C40),Pattern!$D40&gt;0,Pattern!$C40&lt;='Overhead Calc.'!AI$1),Pattern!$F40,"")</f>
      </c>
      <c r="AJ72">
        <f>IF(AND(ISNUMBER(Pattern!$C40),Pattern!$D40&gt;0,Pattern!$C40&lt;='Overhead Calc.'!AJ$1),Pattern!$F40,"")</f>
      </c>
      <c r="AK72">
        <f>IF(AND(ISNUMBER(Pattern!$C40),Pattern!$D40&gt;0,Pattern!$C40&lt;='Overhead Calc.'!AK$1),Pattern!$F40,"")</f>
      </c>
      <c r="AL72">
        <f>IF(AND(ISNUMBER(Pattern!$C40),Pattern!$D40&gt;0,Pattern!$C40&lt;='Overhead Calc.'!AL$1),Pattern!$F40,"")</f>
      </c>
    </row>
    <row r="73" spans="1:38" ht="12.75">
      <c r="A73">
        <v>10</v>
      </c>
      <c r="B73">
        <f>IF(AND(ISNUMBER(Pattern!$B41),Pattern!$D41&gt;0,Pattern!$B41&lt;='Overhead Calc.'!B$1),Pattern!$F41,"")</f>
      </c>
      <c r="C73">
        <f>IF(AND(ISNUMBER(Pattern!$B41),Pattern!$D41&gt;0,Pattern!$B41&lt;='Overhead Calc.'!C$1),Pattern!$F41,"")</f>
      </c>
      <c r="D73">
        <f>IF(AND(ISNUMBER(Pattern!$B41),Pattern!$D41&gt;0,Pattern!$B41&lt;='Overhead Calc.'!D$1),Pattern!$F41,"")</f>
      </c>
      <c r="E73">
        <f>IF(AND(ISNUMBER(Pattern!$B41),Pattern!$D41&gt;0,Pattern!$B41&lt;='Overhead Calc.'!E$1),Pattern!$F41,"")</f>
      </c>
      <c r="F73">
        <f>IF(AND(ISNUMBER(Pattern!$B41),Pattern!$D41&gt;0,Pattern!$B41&lt;='Overhead Calc.'!F$1),Pattern!$F41,"")</f>
      </c>
      <c r="G73">
        <f>IF(AND(ISNUMBER(Pattern!$B41),Pattern!$D41&gt;0,Pattern!$B41&lt;='Overhead Calc.'!G$1),Pattern!$F41,"")</f>
      </c>
      <c r="H73">
        <f>IF(AND(ISNUMBER(Pattern!$B41),Pattern!$D41&gt;0,Pattern!$B41&lt;='Overhead Calc.'!H$1),Pattern!$F41,"")</f>
      </c>
      <c r="I73">
        <f>IF(AND(ISNUMBER(Pattern!$B41),Pattern!$D41&gt;0,Pattern!$B41&lt;='Overhead Calc.'!I$1),Pattern!$F41,"")</f>
      </c>
      <c r="J73">
        <f>IF(AND(ISNUMBER(Pattern!$B41),Pattern!$D41&gt;0,Pattern!$B41&lt;='Overhead Calc.'!J$1),Pattern!$F41,"")</f>
      </c>
      <c r="K73">
        <f>IF(AND(ISNUMBER(Pattern!$B41),Pattern!$D41&gt;0,Pattern!$B41&lt;='Overhead Calc.'!K$1),Pattern!$F41,"")</f>
      </c>
      <c r="L73">
        <f>IF(AND(ISNUMBER(Pattern!$B41),Pattern!$D41&gt;0,Pattern!$B41&lt;='Overhead Calc.'!L$1),Pattern!$F41,"")</f>
      </c>
      <c r="M73">
        <f>IF(AND(ISNUMBER(Pattern!$B41),Pattern!$D41&gt;0,Pattern!$B41&lt;='Overhead Calc.'!M$1),Pattern!$F41,"")</f>
      </c>
      <c r="N73">
        <f>IF(AND(ISNUMBER(Pattern!$B41),Pattern!$D41&gt;0,Pattern!$B41&lt;='Overhead Calc.'!N$1),Pattern!$F41,"")</f>
      </c>
      <c r="O73">
        <f>IF(AND(ISNUMBER(Pattern!$B41),Pattern!$D41&gt;0,Pattern!$B41&lt;='Overhead Calc.'!O$1),Pattern!$F41,"")</f>
      </c>
      <c r="P73">
        <f>IF(AND(ISNUMBER(Pattern!$B41),Pattern!$D41&gt;0,Pattern!$B41&lt;='Overhead Calc.'!P$1),Pattern!$F41,"")</f>
      </c>
      <c r="Q73">
        <f>IF(AND(ISNUMBER(Pattern!$B41),Pattern!$D41&gt;0,Pattern!$B41&lt;='Overhead Calc.'!Q$1),Pattern!$F41,"")</f>
      </c>
      <c r="R73">
        <f>IF(AND(ISNUMBER(Pattern!$B41),Pattern!$D41&gt;0,Pattern!$B41&lt;='Overhead Calc.'!R$1),Pattern!$F41,"")</f>
      </c>
      <c r="S73">
        <f>IF(AND(ISNUMBER(Pattern!$B41),Pattern!$D41&gt;0,Pattern!$B41&lt;='Overhead Calc.'!S$1),Pattern!$F41,"")</f>
      </c>
      <c r="T73">
        <f>IF(AND(ISNUMBER(Pattern!$B41),Pattern!$D41&gt;0,Pattern!$B41&lt;='Overhead Calc.'!T$1),Pattern!$F41,"")</f>
      </c>
      <c r="U73">
        <f>IF(AND(ISNUMBER(Pattern!$C41),Pattern!$D41&gt;0,Pattern!$C41&lt;='Overhead Calc.'!U$1),Pattern!$F41,"")</f>
      </c>
      <c r="V73">
        <f>IF(AND(ISNUMBER(Pattern!$C41),Pattern!$D41&gt;0,Pattern!$C41&lt;='Overhead Calc.'!V$1),Pattern!$F41,"")</f>
      </c>
      <c r="W73">
        <f>IF(AND(ISNUMBER(Pattern!$C41),Pattern!$D41&gt;0,Pattern!$C41&lt;='Overhead Calc.'!W$1),Pattern!$F41,"")</f>
      </c>
      <c r="X73">
        <f>IF(AND(ISNUMBER(Pattern!$C41),Pattern!$D41&gt;0,Pattern!$C41&lt;='Overhead Calc.'!X$1),Pattern!$F41,"")</f>
      </c>
      <c r="Y73">
        <f>IF(AND(ISNUMBER(Pattern!$C41),Pattern!$D41&gt;0,Pattern!$C41&lt;='Overhead Calc.'!Y$1),Pattern!$F41,"")</f>
      </c>
      <c r="Z73">
        <f>IF(AND(ISNUMBER(Pattern!$C41),Pattern!$D41&gt;0,Pattern!$C41&lt;='Overhead Calc.'!Z$1),Pattern!$F41,"")</f>
      </c>
      <c r="AA73">
        <f>IF(AND(ISNUMBER(Pattern!$C41),Pattern!$D41&gt;0,Pattern!$C41&lt;='Overhead Calc.'!AA$1),Pattern!$F41,"")</f>
      </c>
      <c r="AB73">
        <f>IF(AND(ISNUMBER(Pattern!$C41),Pattern!$D41&gt;0,Pattern!$C41&lt;='Overhead Calc.'!AB$1),Pattern!$F41,"")</f>
      </c>
      <c r="AC73">
        <f>IF(AND(ISNUMBER(Pattern!$C41),Pattern!$D41&gt;0,Pattern!$C41&lt;='Overhead Calc.'!AC$1),Pattern!$F41,"")</f>
      </c>
      <c r="AD73">
        <f>IF(AND(ISNUMBER(Pattern!$C41),Pattern!$D41&gt;0,Pattern!$C41&lt;='Overhead Calc.'!AD$1),Pattern!$F41,"")</f>
      </c>
      <c r="AE73">
        <f>IF(AND(ISNUMBER(Pattern!$C41),Pattern!$D41&gt;0,Pattern!$C41&lt;='Overhead Calc.'!AE$1),Pattern!$F41,"")</f>
      </c>
      <c r="AF73">
        <f>IF(AND(ISNUMBER(Pattern!$C41),Pattern!$D41&gt;0,Pattern!$C41&lt;='Overhead Calc.'!AF$1),Pattern!$F41,"")</f>
      </c>
      <c r="AG73">
        <f>IF(AND(ISNUMBER(Pattern!$C41),Pattern!$D41&gt;0,Pattern!$C41&lt;='Overhead Calc.'!AG$1),Pattern!$F41,"")</f>
      </c>
      <c r="AH73">
        <f>IF(AND(ISNUMBER(Pattern!$C41),Pattern!$D41&gt;0,Pattern!$C41&lt;='Overhead Calc.'!AH$1),Pattern!$F41,"")</f>
      </c>
      <c r="AI73">
        <f>IF(AND(ISNUMBER(Pattern!$C41),Pattern!$D41&gt;0,Pattern!$C41&lt;='Overhead Calc.'!AI$1),Pattern!$F41,"")</f>
      </c>
      <c r="AJ73">
        <f>IF(AND(ISNUMBER(Pattern!$C41),Pattern!$D41&gt;0,Pattern!$C41&lt;='Overhead Calc.'!AJ$1),Pattern!$F41,"")</f>
      </c>
      <c r="AK73">
        <f>IF(AND(ISNUMBER(Pattern!$C41),Pattern!$D41&gt;0,Pattern!$C41&lt;='Overhead Calc.'!AK$1),Pattern!$F41,"")</f>
      </c>
      <c r="AL73">
        <f>IF(AND(ISNUMBER(Pattern!$C41),Pattern!$D41&gt;0,Pattern!$C41&lt;='Overhead Calc.'!AL$1),Pattern!$F41,"")</f>
      </c>
    </row>
    <row r="74" spans="1:38" ht="12.75">
      <c r="A74">
        <v>11</v>
      </c>
      <c r="B74">
        <f>IF(AND(ISNUMBER(Pattern!$B42),Pattern!$D42&gt;0,Pattern!$B42&lt;='Overhead Calc.'!B$1),Pattern!$F42,"")</f>
      </c>
      <c r="C74">
        <f>IF(AND(ISNUMBER(Pattern!$B42),Pattern!$D42&gt;0,Pattern!$B42&lt;='Overhead Calc.'!C$1),Pattern!$F42,"")</f>
      </c>
      <c r="D74">
        <f>IF(AND(ISNUMBER(Pattern!$B42),Pattern!$D42&gt;0,Pattern!$B42&lt;='Overhead Calc.'!D$1),Pattern!$F42,"")</f>
      </c>
      <c r="E74">
        <f>IF(AND(ISNUMBER(Pattern!$B42),Pattern!$D42&gt;0,Pattern!$B42&lt;='Overhead Calc.'!E$1),Pattern!$F42,"")</f>
      </c>
      <c r="F74">
        <f>IF(AND(ISNUMBER(Pattern!$B42),Pattern!$D42&gt;0,Pattern!$B42&lt;='Overhead Calc.'!F$1),Pattern!$F42,"")</f>
      </c>
      <c r="G74">
        <f>IF(AND(ISNUMBER(Pattern!$B42),Pattern!$D42&gt;0,Pattern!$B42&lt;='Overhead Calc.'!G$1),Pattern!$F42,"")</f>
      </c>
      <c r="H74">
        <f>IF(AND(ISNUMBER(Pattern!$B42),Pattern!$D42&gt;0,Pattern!$B42&lt;='Overhead Calc.'!H$1),Pattern!$F42,"")</f>
      </c>
      <c r="I74">
        <f>IF(AND(ISNUMBER(Pattern!$B42),Pattern!$D42&gt;0,Pattern!$B42&lt;='Overhead Calc.'!I$1),Pattern!$F42,"")</f>
      </c>
      <c r="J74">
        <f>IF(AND(ISNUMBER(Pattern!$B42),Pattern!$D42&gt;0,Pattern!$B42&lt;='Overhead Calc.'!J$1),Pattern!$F42,"")</f>
      </c>
      <c r="K74">
        <f>IF(AND(ISNUMBER(Pattern!$B42),Pattern!$D42&gt;0,Pattern!$B42&lt;='Overhead Calc.'!K$1),Pattern!$F42,"")</f>
      </c>
      <c r="L74">
        <f>IF(AND(ISNUMBER(Pattern!$B42),Pattern!$D42&gt;0,Pattern!$B42&lt;='Overhead Calc.'!L$1),Pattern!$F42,"")</f>
      </c>
      <c r="M74">
        <f>IF(AND(ISNUMBER(Pattern!$B42),Pattern!$D42&gt;0,Pattern!$B42&lt;='Overhead Calc.'!M$1),Pattern!$F42,"")</f>
      </c>
      <c r="N74">
        <f>IF(AND(ISNUMBER(Pattern!$B42),Pattern!$D42&gt;0,Pattern!$B42&lt;='Overhead Calc.'!N$1),Pattern!$F42,"")</f>
      </c>
      <c r="O74">
        <f>IF(AND(ISNUMBER(Pattern!$B42),Pattern!$D42&gt;0,Pattern!$B42&lt;='Overhead Calc.'!O$1),Pattern!$F42,"")</f>
      </c>
      <c r="P74">
        <f>IF(AND(ISNUMBER(Pattern!$B42),Pattern!$D42&gt;0,Pattern!$B42&lt;='Overhead Calc.'!P$1),Pattern!$F42,"")</f>
      </c>
      <c r="Q74">
        <f>IF(AND(ISNUMBER(Pattern!$B42),Pattern!$D42&gt;0,Pattern!$B42&lt;='Overhead Calc.'!Q$1),Pattern!$F42,"")</f>
      </c>
      <c r="R74">
        <f>IF(AND(ISNUMBER(Pattern!$B42),Pattern!$D42&gt;0,Pattern!$B42&lt;='Overhead Calc.'!R$1),Pattern!$F42,"")</f>
      </c>
      <c r="S74">
        <f>IF(AND(ISNUMBER(Pattern!$B42),Pattern!$D42&gt;0,Pattern!$B42&lt;='Overhead Calc.'!S$1),Pattern!$F42,"")</f>
      </c>
      <c r="T74">
        <f>IF(AND(ISNUMBER(Pattern!$B42),Pattern!$D42&gt;0,Pattern!$B42&lt;='Overhead Calc.'!T$1),Pattern!$F42,"")</f>
      </c>
      <c r="U74">
        <f>IF(AND(ISNUMBER(Pattern!$C42),Pattern!$D42&gt;0,Pattern!$C42&lt;='Overhead Calc.'!U$1),Pattern!$F42,"")</f>
      </c>
      <c r="V74">
        <f>IF(AND(ISNUMBER(Pattern!$C42),Pattern!$D42&gt;0,Pattern!$C42&lt;='Overhead Calc.'!V$1),Pattern!$F42,"")</f>
      </c>
      <c r="W74">
        <f>IF(AND(ISNUMBER(Pattern!$C42),Pattern!$D42&gt;0,Pattern!$C42&lt;='Overhead Calc.'!W$1),Pattern!$F42,"")</f>
      </c>
      <c r="X74">
        <f>IF(AND(ISNUMBER(Pattern!$C42),Pattern!$D42&gt;0,Pattern!$C42&lt;='Overhead Calc.'!X$1),Pattern!$F42,"")</f>
      </c>
      <c r="Y74">
        <f>IF(AND(ISNUMBER(Pattern!$C42),Pattern!$D42&gt;0,Pattern!$C42&lt;='Overhead Calc.'!Y$1),Pattern!$F42,"")</f>
      </c>
      <c r="Z74">
        <f>IF(AND(ISNUMBER(Pattern!$C42),Pattern!$D42&gt;0,Pattern!$C42&lt;='Overhead Calc.'!Z$1),Pattern!$F42,"")</f>
      </c>
      <c r="AA74">
        <f>IF(AND(ISNUMBER(Pattern!$C42),Pattern!$D42&gt;0,Pattern!$C42&lt;='Overhead Calc.'!AA$1),Pattern!$F42,"")</f>
      </c>
      <c r="AB74">
        <f>IF(AND(ISNUMBER(Pattern!$C42),Pattern!$D42&gt;0,Pattern!$C42&lt;='Overhead Calc.'!AB$1),Pattern!$F42,"")</f>
      </c>
      <c r="AC74">
        <f>IF(AND(ISNUMBER(Pattern!$C42),Pattern!$D42&gt;0,Pattern!$C42&lt;='Overhead Calc.'!AC$1),Pattern!$F42,"")</f>
      </c>
      <c r="AD74">
        <f>IF(AND(ISNUMBER(Pattern!$C42),Pattern!$D42&gt;0,Pattern!$C42&lt;='Overhead Calc.'!AD$1),Pattern!$F42,"")</f>
      </c>
      <c r="AE74">
        <f>IF(AND(ISNUMBER(Pattern!$C42),Pattern!$D42&gt;0,Pattern!$C42&lt;='Overhead Calc.'!AE$1),Pattern!$F42,"")</f>
      </c>
      <c r="AF74">
        <f>IF(AND(ISNUMBER(Pattern!$C42),Pattern!$D42&gt;0,Pattern!$C42&lt;='Overhead Calc.'!AF$1),Pattern!$F42,"")</f>
      </c>
      <c r="AG74">
        <f>IF(AND(ISNUMBER(Pattern!$C42),Pattern!$D42&gt;0,Pattern!$C42&lt;='Overhead Calc.'!AG$1),Pattern!$F42,"")</f>
      </c>
      <c r="AH74">
        <f>IF(AND(ISNUMBER(Pattern!$C42),Pattern!$D42&gt;0,Pattern!$C42&lt;='Overhead Calc.'!AH$1),Pattern!$F42,"")</f>
      </c>
      <c r="AI74">
        <f>IF(AND(ISNUMBER(Pattern!$C42),Pattern!$D42&gt;0,Pattern!$C42&lt;='Overhead Calc.'!AI$1),Pattern!$F42,"")</f>
      </c>
      <c r="AJ74">
        <f>IF(AND(ISNUMBER(Pattern!$C42),Pattern!$D42&gt;0,Pattern!$C42&lt;='Overhead Calc.'!AJ$1),Pattern!$F42,"")</f>
      </c>
      <c r="AK74">
        <f>IF(AND(ISNUMBER(Pattern!$C42),Pattern!$D42&gt;0,Pattern!$C42&lt;='Overhead Calc.'!AK$1),Pattern!$F42,"")</f>
      </c>
      <c r="AL74">
        <f>IF(AND(ISNUMBER(Pattern!$C42),Pattern!$D42&gt;0,Pattern!$C42&lt;='Overhead Calc.'!AL$1),Pattern!$F42,"")</f>
      </c>
    </row>
    <row r="75" spans="1:38" ht="12.75">
      <c r="A75">
        <v>12</v>
      </c>
      <c r="B75">
        <f>IF(AND(ISNUMBER(Pattern!$B43),Pattern!$D43&gt;0,Pattern!$B43&lt;='Overhead Calc.'!B$1),Pattern!$F43,"")</f>
      </c>
      <c r="C75">
        <f>IF(AND(ISNUMBER(Pattern!$B43),Pattern!$D43&gt;0,Pattern!$B43&lt;='Overhead Calc.'!C$1),Pattern!$F43,"")</f>
      </c>
      <c r="D75">
        <f>IF(AND(ISNUMBER(Pattern!$B43),Pattern!$D43&gt;0,Pattern!$B43&lt;='Overhead Calc.'!D$1),Pattern!$F43,"")</f>
      </c>
      <c r="E75">
        <f>IF(AND(ISNUMBER(Pattern!$B43),Pattern!$D43&gt;0,Pattern!$B43&lt;='Overhead Calc.'!E$1),Pattern!$F43,"")</f>
      </c>
      <c r="F75">
        <f>IF(AND(ISNUMBER(Pattern!$B43),Pattern!$D43&gt;0,Pattern!$B43&lt;='Overhead Calc.'!F$1),Pattern!$F43,"")</f>
      </c>
      <c r="G75">
        <f>IF(AND(ISNUMBER(Pattern!$B43),Pattern!$D43&gt;0,Pattern!$B43&lt;='Overhead Calc.'!G$1),Pattern!$F43,"")</f>
      </c>
      <c r="H75">
        <f>IF(AND(ISNUMBER(Pattern!$B43),Pattern!$D43&gt;0,Pattern!$B43&lt;='Overhead Calc.'!H$1),Pattern!$F43,"")</f>
      </c>
      <c r="I75">
        <f>IF(AND(ISNUMBER(Pattern!$B43),Pattern!$D43&gt;0,Pattern!$B43&lt;='Overhead Calc.'!I$1),Pattern!$F43,"")</f>
      </c>
      <c r="J75">
        <f>IF(AND(ISNUMBER(Pattern!$B43),Pattern!$D43&gt;0,Pattern!$B43&lt;='Overhead Calc.'!J$1),Pattern!$F43,"")</f>
      </c>
      <c r="K75">
        <f>IF(AND(ISNUMBER(Pattern!$B43),Pattern!$D43&gt;0,Pattern!$B43&lt;='Overhead Calc.'!K$1),Pattern!$F43,"")</f>
      </c>
      <c r="L75">
        <f>IF(AND(ISNUMBER(Pattern!$B43),Pattern!$D43&gt;0,Pattern!$B43&lt;='Overhead Calc.'!L$1),Pattern!$F43,"")</f>
      </c>
      <c r="M75">
        <f>IF(AND(ISNUMBER(Pattern!$B43),Pattern!$D43&gt;0,Pattern!$B43&lt;='Overhead Calc.'!M$1),Pattern!$F43,"")</f>
      </c>
      <c r="N75">
        <f>IF(AND(ISNUMBER(Pattern!$B43),Pattern!$D43&gt;0,Pattern!$B43&lt;='Overhead Calc.'!N$1),Pattern!$F43,"")</f>
      </c>
      <c r="O75">
        <f>IF(AND(ISNUMBER(Pattern!$B43),Pattern!$D43&gt;0,Pattern!$B43&lt;='Overhead Calc.'!O$1),Pattern!$F43,"")</f>
      </c>
      <c r="P75">
        <f>IF(AND(ISNUMBER(Pattern!$B43),Pattern!$D43&gt;0,Pattern!$B43&lt;='Overhead Calc.'!P$1),Pattern!$F43,"")</f>
      </c>
      <c r="Q75">
        <f>IF(AND(ISNUMBER(Pattern!$B43),Pattern!$D43&gt;0,Pattern!$B43&lt;='Overhead Calc.'!Q$1),Pattern!$F43,"")</f>
      </c>
      <c r="R75">
        <f>IF(AND(ISNUMBER(Pattern!$B43),Pattern!$D43&gt;0,Pattern!$B43&lt;='Overhead Calc.'!R$1),Pattern!$F43,"")</f>
      </c>
      <c r="S75">
        <f>IF(AND(ISNUMBER(Pattern!$B43),Pattern!$D43&gt;0,Pattern!$B43&lt;='Overhead Calc.'!S$1),Pattern!$F43,"")</f>
      </c>
      <c r="T75">
        <f>IF(AND(ISNUMBER(Pattern!$B43),Pattern!$D43&gt;0,Pattern!$B43&lt;='Overhead Calc.'!T$1),Pattern!$F43,"")</f>
      </c>
      <c r="U75">
        <f>IF(AND(ISNUMBER(Pattern!$C43),Pattern!$D43&gt;0,Pattern!$C43&lt;='Overhead Calc.'!U$1),Pattern!$F43,"")</f>
      </c>
      <c r="V75">
        <f>IF(AND(ISNUMBER(Pattern!$C43),Pattern!$D43&gt;0,Pattern!$C43&lt;='Overhead Calc.'!V$1),Pattern!$F43,"")</f>
      </c>
      <c r="W75">
        <f>IF(AND(ISNUMBER(Pattern!$C43),Pattern!$D43&gt;0,Pattern!$C43&lt;='Overhead Calc.'!W$1),Pattern!$F43,"")</f>
      </c>
      <c r="X75">
        <f>IF(AND(ISNUMBER(Pattern!$C43),Pattern!$D43&gt;0,Pattern!$C43&lt;='Overhead Calc.'!X$1),Pattern!$F43,"")</f>
      </c>
      <c r="Y75">
        <f>IF(AND(ISNUMBER(Pattern!$C43),Pattern!$D43&gt;0,Pattern!$C43&lt;='Overhead Calc.'!Y$1),Pattern!$F43,"")</f>
      </c>
      <c r="Z75">
        <f>IF(AND(ISNUMBER(Pattern!$C43),Pattern!$D43&gt;0,Pattern!$C43&lt;='Overhead Calc.'!Z$1),Pattern!$F43,"")</f>
      </c>
      <c r="AA75">
        <f>IF(AND(ISNUMBER(Pattern!$C43),Pattern!$D43&gt;0,Pattern!$C43&lt;='Overhead Calc.'!AA$1),Pattern!$F43,"")</f>
      </c>
      <c r="AB75">
        <f>IF(AND(ISNUMBER(Pattern!$C43),Pattern!$D43&gt;0,Pattern!$C43&lt;='Overhead Calc.'!AB$1),Pattern!$F43,"")</f>
      </c>
      <c r="AC75">
        <f>IF(AND(ISNUMBER(Pattern!$C43),Pattern!$D43&gt;0,Pattern!$C43&lt;='Overhead Calc.'!AC$1),Pattern!$F43,"")</f>
      </c>
      <c r="AD75">
        <f>IF(AND(ISNUMBER(Pattern!$C43),Pattern!$D43&gt;0,Pattern!$C43&lt;='Overhead Calc.'!AD$1),Pattern!$F43,"")</f>
      </c>
      <c r="AE75">
        <f>IF(AND(ISNUMBER(Pattern!$C43),Pattern!$D43&gt;0,Pattern!$C43&lt;='Overhead Calc.'!AE$1),Pattern!$F43,"")</f>
      </c>
      <c r="AF75">
        <f>IF(AND(ISNUMBER(Pattern!$C43),Pattern!$D43&gt;0,Pattern!$C43&lt;='Overhead Calc.'!AF$1),Pattern!$F43,"")</f>
      </c>
      <c r="AG75">
        <f>IF(AND(ISNUMBER(Pattern!$C43),Pattern!$D43&gt;0,Pattern!$C43&lt;='Overhead Calc.'!AG$1),Pattern!$F43,"")</f>
      </c>
      <c r="AH75">
        <f>IF(AND(ISNUMBER(Pattern!$C43),Pattern!$D43&gt;0,Pattern!$C43&lt;='Overhead Calc.'!AH$1),Pattern!$F43,"")</f>
      </c>
      <c r="AI75">
        <f>IF(AND(ISNUMBER(Pattern!$C43),Pattern!$D43&gt;0,Pattern!$C43&lt;='Overhead Calc.'!AI$1),Pattern!$F43,"")</f>
      </c>
      <c r="AJ75">
        <f>IF(AND(ISNUMBER(Pattern!$C43),Pattern!$D43&gt;0,Pattern!$C43&lt;='Overhead Calc.'!AJ$1),Pattern!$F43,"")</f>
      </c>
      <c r="AK75">
        <f>IF(AND(ISNUMBER(Pattern!$C43),Pattern!$D43&gt;0,Pattern!$C43&lt;='Overhead Calc.'!AK$1),Pattern!$F43,"")</f>
      </c>
      <c r="AL75">
        <f>IF(AND(ISNUMBER(Pattern!$C43),Pattern!$D43&gt;0,Pattern!$C43&lt;='Overhead Calc.'!AL$1),Pattern!$F43,"")</f>
      </c>
    </row>
    <row r="76" spans="1:38" ht="12.75">
      <c r="A76">
        <v>13</v>
      </c>
      <c r="B76">
        <f>IF(AND(ISNUMBER(Pattern!$B44),Pattern!$D44&gt;0,Pattern!$B44&lt;='Overhead Calc.'!B$1),Pattern!$F44,"")</f>
      </c>
      <c r="C76">
        <f>IF(AND(ISNUMBER(Pattern!$B44),Pattern!$D44&gt;0,Pattern!$B44&lt;='Overhead Calc.'!C$1),Pattern!$F44,"")</f>
      </c>
      <c r="D76">
        <f>IF(AND(ISNUMBER(Pattern!$B44),Pattern!$D44&gt;0,Pattern!$B44&lt;='Overhead Calc.'!D$1),Pattern!$F44,"")</f>
      </c>
      <c r="E76">
        <f>IF(AND(ISNUMBER(Pattern!$B44),Pattern!$D44&gt;0,Pattern!$B44&lt;='Overhead Calc.'!E$1),Pattern!$F44,"")</f>
      </c>
      <c r="F76">
        <f>IF(AND(ISNUMBER(Pattern!$B44),Pattern!$D44&gt;0,Pattern!$B44&lt;='Overhead Calc.'!F$1),Pattern!$F44,"")</f>
      </c>
      <c r="G76">
        <f>IF(AND(ISNUMBER(Pattern!$B44),Pattern!$D44&gt;0,Pattern!$B44&lt;='Overhead Calc.'!G$1),Pattern!$F44,"")</f>
      </c>
      <c r="H76">
        <f>IF(AND(ISNUMBER(Pattern!$B44),Pattern!$D44&gt;0,Pattern!$B44&lt;='Overhead Calc.'!H$1),Pattern!$F44,"")</f>
      </c>
      <c r="I76">
        <f>IF(AND(ISNUMBER(Pattern!$B44),Pattern!$D44&gt;0,Pattern!$B44&lt;='Overhead Calc.'!I$1),Pattern!$F44,"")</f>
      </c>
      <c r="J76">
        <f>IF(AND(ISNUMBER(Pattern!$B44),Pattern!$D44&gt;0,Pattern!$B44&lt;='Overhead Calc.'!J$1),Pattern!$F44,"")</f>
      </c>
      <c r="K76">
        <f>IF(AND(ISNUMBER(Pattern!$B44),Pattern!$D44&gt;0,Pattern!$B44&lt;='Overhead Calc.'!K$1),Pattern!$F44,"")</f>
      </c>
      <c r="L76">
        <f>IF(AND(ISNUMBER(Pattern!$B44),Pattern!$D44&gt;0,Pattern!$B44&lt;='Overhead Calc.'!L$1),Pattern!$F44,"")</f>
      </c>
      <c r="M76">
        <f>IF(AND(ISNUMBER(Pattern!$B44),Pattern!$D44&gt;0,Pattern!$B44&lt;='Overhead Calc.'!M$1),Pattern!$F44,"")</f>
      </c>
      <c r="N76">
        <f>IF(AND(ISNUMBER(Pattern!$B44),Pattern!$D44&gt;0,Pattern!$B44&lt;='Overhead Calc.'!N$1),Pattern!$F44,"")</f>
      </c>
      <c r="O76">
        <f>IF(AND(ISNUMBER(Pattern!$B44),Pattern!$D44&gt;0,Pattern!$B44&lt;='Overhead Calc.'!O$1),Pattern!$F44,"")</f>
      </c>
      <c r="P76">
        <f>IF(AND(ISNUMBER(Pattern!$B44),Pattern!$D44&gt;0,Pattern!$B44&lt;='Overhead Calc.'!P$1),Pattern!$F44,"")</f>
      </c>
      <c r="Q76">
        <f>IF(AND(ISNUMBER(Pattern!$B44),Pattern!$D44&gt;0,Pattern!$B44&lt;='Overhead Calc.'!Q$1),Pattern!$F44,"")</f>
      </c>
      <c r="R76">
        <f>IF(AND(ISNUMBER(Pattern!$B44),Pattern!$D44&gt;0,Pattern!$B44&lt;='Overhead Calc.'!R$1),Pattern!$F44,"")</f>
      </c>
      <c r="S76">
        <f>IF(AND(ISNUMBER(Pattern!$B44),Pattern!$D44&gt;0,Pattern!$B44&lt;='Overhead Calc.'!S$1),Pattern!$F44,"")</f>
      </c>
      <c r="T76">
        <f>IF(AND(ISNUMBER(Pattern!$B44),Pattern!$D44&gt;0,Pattern!$B44&lt;='Overhead Calc.'!T$1),Pattern!$F44,"")</f>
      </c>
      <c r="U76">
        <f>IF(AND(ISNUMBER(Pattern!$C44),Pattern!$D44&gt;0,Pattern!$C44&lt;='Overhead Calc.'!U$1),Pattern!$F44,"")</f>
      </c>
      <c r="V76">
        <f>IF(AND(ISNUMBER(Pattern!$C44),Pattern!$D44&gt;0,Pattern!$C44&lt;='Overhead Calc.'!V$1),Pattern!$F44,"")</f>
      </c>
      <c r="W76">
        <f>IF(AND(ISNUMBER(Pattern!$C44),Pattern!$D44&gt;0,Pattern!$C44&lt;='Overhead Calc.'!W$1),Pattern!$F44,"")</f>
      </c>
      <c r="X76">
        <f>IF(AND(ISNUMBER(Pattern!$C44),Pattern!$D44&gt;0,Pattern!$C44&lt;='Overhead Calc.'!X$1),Pattern!$F44,"")</f>
      </c>
      <c r="Y76">
        <f>IF(AND(ISNUMBER(Pattern!$C44),Pattern!$D44&gt;0,Pattern!$C44&lt;='Overhead Calc.'!Y$1),Pattern!$F44,"")</f>
      </c>
      <c r="Z76">
        <f>IF(AND(ISNUMBER(Pattern!$C44),Pattern!$D44&gt;0,Pattern!$C44&lt;='Overhead Calc.'!Z$1),Pattern!$F44,"")</f>
      </c>
      <c r="AA76">
        <f>IF(AND(ISNUMBER(Pattern!$C44),Pattern!$D44&gt;0,Pattern!$C44&lt;='Overhead Calc.'!AA$1),Pattern!$F44,"")</f>
      </c>
      <c r="AB76">
        <f>IF(AND(ISNUMBER(Pattern!$C44),Pattern!$D44&gt;0,Pattern!$C44&lt;='Overhead Calc.'!AB$1),Pattern!$F44,"")</f>
      </c>
      <c r="AC76">
        <f>IF(AND(ISNUMBER(Pattern!$C44),Pattern!$D44&gt;0,Pattern!$C44&lt;='Overhead Calc.'!AC$1),Pattern!$F44,"")</f>
      </c>
      <c r="AD76">
        <f>IF(AND(ISNUMBER(Pattern!$C44),Pattern!$D44&gt;0,Pattern!$C44&lt;='Overhead Calc.'!AD$1),Pattern!$F44,"")</f>
      </c>
      <c r="AE76">
        <f>IF(AND(ISNUMBER(Pattern!$C44),Pattern!$D44&gt;0,Pattern!$C44&lt;='Overhead Calc.'!AE$1),Pattern!$F44,"")</f>
      </c>
      <c r="AF76">
        <f>IF(AND(ISNUMBER(Pattern!$C44),Pattern!$D44&gt;0,Pattern!$C44&lt;='Overhead Calc.'!AF$1),Pattern!$F44,"")</f>
      </c>
      <c r="AG76">
        <f>IF(AND(ISNUMBER(Pattern!$C44),Pattern!$D44&gt;0,Pattern!$C44&lt;='Overhead Calc.'!AG$1),Pattern!$F44,"")</f>
      </c>
      <c r="AH76">
        <f>IF(AND(ISNUMBER(Pattern!$C44),Pattern!$D44&gt;0,Pattern!$C44&lt;='Overhead Calc.'!AH$1),Pattern!$F44,"")</f>
      </c>
      <c r="AI76">
        <f>IF(AND(ISNUMBER(Pattern!$C44),Pattern!$D44&gt;0,Pattern!$C44&lt;='Overhead Calc.'!AI$1),Pattern!$F44,"")</f>
      </c>
      <c r="AJ76">
        <f>IF(AND(ISNUMBER(Pattern!$C44),Pattern!$D44&gt;0,Pattern!$C44&lt;='Overhead Calc.'!AJ$1),Pattern!$F44,"")</f>
      </c>
      <c r="AK76">
        <f>IF(AND(ISNUMBER(Pattern!$C44),Pattern!$D44&gt;0,Pattern!$C44&lt;='Overhead Calc.'!AK$1),Pattern!$F44,"")</f>
      </c>
      <c r="AL76">
        <f>IF(AND(ISNUMBER(Pattern!$C44),Pattern!$D44&gt;0,Pattern!$C44&lt;='Overhead Calc.'!AL$1),Pattern!$F44,"")</f>
      </c>
    </row>
    <row r="77" spans="1:38" ht="12.75">
      <c r="A77">
        <v>14</v>
      </c>
      <c r="B77">
        <f>IF(AND(ISNUMBER(Pattern!$B45),Pattern!$D45&gt;0,Pattern!$B45&lt;='Overhead Calc.'!B$1),Pattern!$F45,"")</f>
      </c>
      <c r="C77">
        <f>IF(AND(ISNUMBER(Pattern!$B45),Pattern!$D45&gt;0,Pattern!$B45&lt;='Overhead Calc.'!C$1),Pattern!$F45,"")</f>
      </c>
      <c r="D77">
        <f>IF(AND(ISNUMBER(Pattern!$B45),Pattern!$D45&gt;0,Pattern!$B45&lt;='Overhead Calc.'!D$1),Pattern!$F45,"")</f>
      </c>
      <c r="E77">
        <f>IF(AND(ISNUMBER(Pattern!$B45),Pattern!$D45&gt;0,Pattern!$B45&lt;='Overhead Calc.'!E$1),Pattern!$F45,"")</f>
      </c>
      <c r="F77">
        <f>IF(AND(ISNUMBER(Pattern!$B45),Pattern!$D45&gt;0,Pattern!$B45&lt;='Overhead Calc.'!F$1),Pattern!$F45,"")</f>
      </c>
      <c r="G77">
        <f>IF(AND(ISNUMBER(Pattern!$B45),Pattern!$D45&gt;0,Pattern!$B45&lt;='Overhead Calc.'!G$1),Pattern!$F45,"")</f>
      </c>
      <c r="H77">
        <f>IF(AND(ISNUMBER(Pattern!$B45),Pattern!$D45&gt;0,Pattern!$B45&lt;='Overhead Calc.'!H$1),Pattern!$F45,"")</f>
      </c>
      <c r="I77">
        <f>IF(AND(ISNUMBER(Pattern!$B45),Pattern!$D45&gt;0,Pattern!$B45&lt;='Overhead Calc.'!I$1),Pattern!$F45,"")</f>
      </c>
      <c r="J77">
        <f>IF(AND(ISNUMBER(Pattern!$B45),Pattern!$D45&gt;0,Pattern!$B45&lt;='Overhead Calc.'!J$1),Pattern!$F45,"")</f>
      </c>
      <c r="K77">
        <f>IF(AND(ISNUMBER(Pattern!$B45),Pattern!$D45&gt;0,Pattern!$B45&lt;='Overhead Calc.'!K$1),Pattern!$F45,"")</f>
      </c>
      <c r="L77">
        <f>IF(AND(ISNUMBER(Pattern!$B45),Pattern!$D45&gt;0,Pattern!$B45&lt;='Overhead Calc.'!L$1),Pattern!$F45,"")</f>
      </c>
      <c r="M77">
        <f>IF(AND(ISNUMBER(Pattern!$B45),Pattern!$D45&gt;0,Pattern!$B45&lt;='Overhead Calc.'!M$1),Pattern!$F45,"")</f>
      </c>
      <c r="N77">
        <f>IF(AND(ISNUMBER(Pattern!$B45),Pattern!$D45&gt;0,Pattern!$B45&lt;='Overhead Calc.'!N$1),Pattern!$F45,"")</f>
      </c>
      <c r="O77">
        <f>IF(AND(ISNUMBER(Pattern!$B45),Pattern!$D45&gt;0,Pattern!$B45&lt;='Overhead Calc.'!O$1),Pattern!$F45,"")</f>
      </c>
      <c r="P77">
        <f>IF(AND(ISNUMBER(Pattern!$B45),Pattern!$D45&gt;0,Pattern!$B45&lt;='Overhead Calc.'!P$1),Pattern!$F45,"")</f>
      </c>
      <c r="Q77">
        <f>IF(AND(ISNUMBER(Pattern!$B45),Pattern!$D45&gt;0,Pattern!$B45&lt;='Overhead Calc.'!Q$1),Pattern!$F45,"")</f>
      </c>
      <c r="R77">
        <f>IF(AND(ISNUMBER(Pattern!$B45),Pattern!$D45&gt;0,Pattern!$B45&lt;='Overhead Calc.'!R$1),Pattern!$F45,"")</f>
      </c>
      <c r="S77">
        <f>IF(AND(ISNUMBER(Pattern!$B45),Pattern!$D45&gt;0,Pattern!$B45&lt;='Overhead Calc.'!S$1),Pattern!$F45,"")</f>
      </c>
      <c r="T77">
        <f>IF(AND(ISNUMBER(Pattern!$B45),Pattern!$D45&gt;0,Pattern!$B45&lt;='Overhead Calc.'!T$1),Pattern!$F45,"")</f>
      </c>
      <c r="U77">
        <f>IF(AND(ISNUMBER(Pattern!$C45),Pattern!$D45&gt;0,Pattern!$C45&lt;='Overhead Calc.'!U$1),Pattern!$F45,"")</f>
      </c>
      <c r="V77">
        <f>IF(AND(ISNUMBER(Pattern!$C45),Pattern!$D45&gt;0,Pattern!$C45&lt;='Overhead Calc.'!V$1),Pattern!$F45,"")</f>
      </c>
      <c r="W77">
        <f>IF(AND(ISNUMBER(Pattern!$C45),Pattern!$D45&gt;0,Pattern!$C45&lt;='Overhead Calc.'!W$1),Pattern!$F45,"")</f>
      </c>
      <c r="X77">
        <f>IF(AND(ISNUMBER(Pattern!$C45),Pattern!$D45&gt;0,Pattern!$C45&lt;='Overhead Calc.'!X$1),Pattern!$F45,"")</f>
      </c>
      <c r="Y77">
        <f>IF(AND(ISNUMBER(Pattern!$C45),Pattern!$D45&gt;0,Pattern!$C45&lt;='Overhead Calc.'!Y$1),Pattern!$F45,"")</f>
      </c>
      <c r="Z77">
        <f>IF(AND(ISNUMBER(Pattern!$C45),Pattern!$D45&gt;0,Pattern!$C45&lt;='Overhead Calc.'!Z$1),Pattern!$F45,"")</f>
      </c>
      <c r="AA77">
        <f>IF(AND(ISNUMBER(Pattern!$C45),Pattern!$D45&gt;0,Pattern!$C45&lt;='Overhead Calc.'!AA$1),Pattern!$F45,"")</f>
      </c>
      <c r="AB77">
        <f>IF(AND(ISNUMBER(Pattern!$C45),Pattern!$D45&gt;0,Pattern!$C45&lt;='Overhead Calc.'!AB$1),Pattern!$F45,"")</f>
      </c>
      <c r="AC77">
        <f>IF(AND(ISNUMBER(Pattern!$C45),Pattern!$D45&gt;0,Pattern!$C45&lt;='Overhead Calc.'!AC$1),Pattern!$F45,"")</f>
      </c>
      <c r="AD77">
        <f>IF(AND(ISNUMBER(Pattern!$C45),Pattern!$D45&gt;0,Pattern!$C45&lt;='Overhead Calc.'!AD$1),Pattern!$F45,"")</f>
      </c>
      <c r="AE77">
        <f>IF(AND(ISNUMBER(Pattern!$C45),Pattern!$D45&gt;0,Pattern!$C45&lt;='Overhead Calc.'!AE$1),Pattern!$F45,"")</f>
      </c>
      <c r="AF77">
        <f>IF(AND(ISNUMBER(Pattern!$C45),Pattern!$D45&gt;0,Pattern!$C45&lt;='Overhead Calc.'!AF$1),Pattern!$F45,"")</f>
      </c>
      <c r="AG77">
        <f>IF(AND(ISNUMBER(Pattern!$C45),Pattern!$D45&gt;0,Pattern!$C45&lt;='Overhead Calc.'!AG$1),Pattern!$F45,"")</f>
      </c>
      <c r="AH77">
        <f>IF(AND(ISNUMBER(Pattern!$C45),Pattern!$D45&gt;0,Pattern!$C45&lt;='Overhead Calc.'!AH$1),Pattern!$F45,"")</f>
      </c>
      <c r="AI77">
        <f>IF(AND(ISNUMBER(Pattern!$C45),Pattern!$D45&gt;0,Pattern!$C45&lt;='Overhead Calc.'!AI$1),Pattern!$F45,"")</f>
      </c>
      <c r="AJ77">
        <f>IF(AND(ISNUMBER(Pattern!$C45),Pattern!$D45&gt;0,Pattern!$C45&lt;='Overhead Calc.'!AJ$1),Pattern!$F45,"")</f>
      </c>
      <c r="AK77">
        <f>IF(AND(ISNUMBER(Pattern!$C45),Pattern!$D45&gt;0,Pattern!$C45&lt;='Overhead Calc.'!AK$1),Pattern!$F45,"")</f>
      </c>
      <c r="AL77">
        <f>IF(AND(ISNUMBER(Pattern!$C45),Pattern!$D45&gt;0,Pattern!$C45&lt;='Overhead Calc.'!AL$1),Pattern!$F45,"")</f>
      </c>
    </row>
    <row r="78" spans="1:38" ht="12.75">
      <c r="A78">
        <v>15</v>
      </c>
      <c r="B78">
        <f>IF(AND(ISNUMBER(Pattern!$B46),Pattern!$D46&gt;0,Pattern!$B46&lt;='Overhead Calc.'!B$1),Pattern!$F46,"")</f>
      </c>
      <c r="C78">
        <f>IF(AND(ISNUMBER(Pattern!$B46),Pattern!$D46&gt;0,Pattern!$B46&lt;='Overhead Calc.'!C$1),Pattern!$F46,"")</f>
      </c>
      <c r="D78">
        <f>IF(AND(ISNUMBER(Pattern!$B46),Pattern!$D46&gt;0,Pattern!$B46&lt;='Overhead Calc.'!D$1),Pattern!$F46,"")</f>
      </c>
      <c r="E78">
        <f>IF(AND(ISNUMBER(Pattern!$B46),Pattern!$D46&gt;0,Pattern!$B46&lt;='Overhead Calc.'!E$1),Pattern!$F46,"")</f>
      </c>
      <c r="F78">
        <f>IF(AND(ISNUMBER(Pattern!$B46),Pattern!$D46&gt;0,Pattern!$B46&lt;='Overhead Calc.'!F$1),Pattern!$F46,"")</f>
      </c>
      <c r="G78">
        <f>IF(AND(ISNUMBER(Pattern!$B46),Pattern!$D46&gt;0,Pattern!$B46&lt;='Overhead Calc.'!G$1),Pattern!$F46,"")</f>
      </c>
      <c r="H78">
        <f>IF(AND(ISNUMBER(Pattern!$B46),Pattern!$D46&gt;0,Pattern!$B46&lt;='Overhead Calc.'!H$1),Pattern!$F46,"")</f>
      </c>
      <c r="I78">
        <f>IF(AND(ISNUMBER(Pattern!$B46),Pattern!$D46&gt;0,Pattern!$B46&lt;='Overhead Calc.'!I$1),Pattern!$F46,"")</f>
      </c>
      <c r="J78">
        <f>IF(AND(ISNUMBER(Pattern!$B46),Pattern!$D46&gt;0,Pattern!$B46&lt;='Overhead Calc.'!J$1),Pattern!$F46,"")</f>
      </c>
      <c r="K78">
        <f>IF(AND(ISNUMBER(Pattern!$B46),Pattern!$D46&gt;0,Pattern!$B46&lt;='Overhead Calc.'!K$1),Pattern!$F46,"")</f>
      </c>
      <c r="L78">
        <f>IF(AND(ISNUMBER(Pattern!$B46),Pattern!$D46&gt;0,Pattern!$B46&lt;='Overhead Calc.'!L$1),Pattern!$F46,"")</f>
      </c>
      <c r="M78">
        <f>IF(AND(ISNUMBER(Pattern!$B46),Pattern!$D46&gt;0,Pattern!$B46&lt;='Overhead Calc.'!M$1),Pattern!$F46,"")</f>
      </c>
      <c r="N78">
        <f>IF(AND(ISNUMBER(Pattern!$B46),Pattern!$D46&gt;0,Pattern!$B46&lt;='Overhead Calc.'!N$1),Pattern!$F46,"")</f>
      </c>
      <c r="O78">
        <f>IF(AND(ISNUMBER(Pattern!$B46),Pattern!$D46&gt;0,Pattern!$B46&lt;='Overhead Calc.'!O$1),Pattern!$F46,"")</f>
      </c>
      <c r="P78">
        <f>IF(AND(ISNUMBER(Pattern!$B46),Pattern!$D46&gt;0,Pattern!$B46&lt;='Overhead Calc.'!P$1),Pattern!$F46,"")</f>
      </c>
      <c r="Q78">
        <f>IF(AND(ISNUMBER(Pattern!$B46),Pattern!$D46&gt;0,Pattern!$B46&lt;='Overhead Calc.'!Q$1),Pattern!$F46,"")</f>
      </c>
      <c r="R78">
        <f>IF(AND(ISNUMBER(Pattern!$B46),Pattern!$D46&gt;0,Pattern!$B46&lt;='Overhead Calc.'!R$1),Pattern!$F46,"")</f>
      </c>
      <c r="S78">
        <f>IF(AND(ISNUMBER(Pattern!$B46),Pattern!$D46&gt;0,Pattern!$B46&lt;='Overhead Calc.'!S$1),Pattern!$F46,"")</f>
      </c>
      <c r="T78">
        <f>IF(AND(ISNUMBER(Pattern!$B46),Pattern!$D46&gt;0,Pattern!$B46&lt;='Overhead Calc.'!T$1),Pattern!$F46,"")</f>
      </c>
      <c r="U78">
        <f>IF(AND(ISNUMBER(Pattern!$C46),Pattern!$D46&gt;0,Pattern!$C46&lt;='Overhead Calc.'!U$1),Pattern!$F46,"")</f>
      </c>
      <c r="V78">
        <f>IF(AND(ISNUMBER(Pattern!$C46),Pattern!$D46&gt;0,Pattern!$C46&lt;='Overhead Calc.'!V$1),Pattern!$F46,"")</f>
      </c>
      <c r="W78">
        <f>IF(AND(ISNUMBER(Pattern!$C46),Pattern!$D46&gt;0,Pattern!$C46&lt;='Overhead Calc.'!W$1),Pattern!$F46,"")</f>
      </c>
      <c r="X78">
        <f>IF(AND(ISNUMBER(Pattern!$C46),Pattern!$D46&gt;0,Pattern!$C46&lt;='Overhead Calc.'!X$1),Pattern!$F46,"")</f>
      </c>
      <c r="Y78">
        <f>IF(AND(ISNUMBER(Pattern!$C46),Pattern!$D46&gt;0,Pattern!$C46&lt;='Overhead Calc.'!Y$1),Pattern!$F46,"")</f>
      </c>
      <c r="Z78">
        <f>IF(AND(ISNUMBER(Pattern!$C46),Pattern!$D46&gt;0,Pattern!$C46&lt;='Overhead Calc.'!Z$1),Pattern!$F46,"")</f>
      </c>
      <c r="AA78">
        <f>IF(AND(ISNUMBER(Pattern!$C46),Pattern!$D46&gt;0,Pattern!$C46&lt;='Overhead Calc.'!AA$1),Pattern!$F46,"")</f>
      </c>
      <c r="AB78">
        <f>IF(AND(ISNUMBER(Pattern!$C46),Pattern!$D46&gt;0,Pattern!$C46&lt;='Overhead Calc.'!AB$1),Pattern!$F46,"")</f>
      </c>
      <c r="AC78">
        <f>IF(AND(ISNUMBER(Pattern!$C46),Pattern!$D46&gt;0,Pattern!$C46&lt;='Overhead Calc.'!AC$1),Pattern!$F46,"")</f>
      </c>
      <c r="AD78">
        <f>IF(AND(ISNUMBER(Pattern!$C46),Pattern!$D46&gt;0,Pattern!$C46&lt;='Overhead Calc.'!AD$1),Pattern!$F46,"")</f>
      </c>
      <c r="AE78">
        <f>IF(AND(ISNUMBER(Pattern!$C46),Pattern!$D46&gt;0,Pattern!$C46&lt;='Overhead Calc.'!AE$1),Pattern!$F46,"")</f>
      </c>
      <c r="AF78">
        <f>IF(AND(ISNUMBER(Pattern!$C46),Pattern!$D46&gt;0,Pattern!$C46&lt;='Overhead Calc.'!AF$1),Pattern!$F46,"")</f>
      </c>
      <c r="AG78">
        <f>IF(AND(ISNUMBER(Pattern!$C46),Pattern!$D46&gt;0,Pattern!$C46&lt;='Overhead Calc.'!AG$1),Pattern!$F46,"")</f>
      </c>
      <c r="AH78">
        <f>IF(AND(ISNUMBER(Pattern!$C46),Pattern!$D46&gt;0,Pattern!$C46&lt;='Overhead Calc.'!AH$1),Pattern!$F46,"")</f>
      </c>
      <c r="AI78">
        <f>IF(AND(ISNUMBER(Pattern!$C46),Pattern!$D46&gt;0,Pattern!$C46&lt;='Overhead Calc.'!AI$1),Pattern!$F46,"")</f>
      </c>
      <c r="AJ78">
        <f>IF(AND(ISNUMBER(Pattern!$C46),Pattern!$D46&gt;0,Pattern!$C46&lt;='Overhead Calc.'!AJ$1),Pattern!$F46,"")</f>
      </c>
      <c r="AK78">
        <f>IF(AND(ISNUMBER(Pattern!$C46),Pattern!$D46&gt;0,Pattern!$C46&lt;='Overhead Calc.'!AK$1),Pattern!$F46,"")</f>
      </c>
      <c r="AL78">
        <f>IF(AND(ISNUMBER(Pattern!$C46),Pattern!$D46&gt;0,Pattern!$C46&lt;='Overhead Calc.'!AL$1),Pattern!$F46,"")</f>
      </c>
    </row>
    <row r="79" spans="21:38" ht="12.75">
      <c r="U79">
        <f>IF(AND(ISNUMBER(Pattern!$C47),Pattern!$C47&lt;='Overhead Calc.'!U$1),Pattern!$F47,"")</f>
      </c>
      <c r="V79">
        <f>IF(AND(ISNUMBER(Pattern!$C47),Pattern!$C47&lt;='Overhead Calc.'!V$1),Pattern!$F47,"")</f>
      </c>
      <c r="W79">
        <f>IF(AND(ISNUMBER(Pattern!$C47),Pattern!$C47&lt;='Overhead Calc.'!W$1),Pattern!$F47,"")</f>
      </c>
      <c r="X79">
        <f>IF(AND(ISNUMBER(Pattern!$C47),Pattern!$C47&lt;='Overhead Calc.'!X$1),Pattern!$F47,"")</f>
      </c>
      <c r="Y79">
        <f>IF(AND(ISNUMBER(Pattern!$C47),Pattern!$C47&lt;='Overhead Calc.'!Y$1),Pattern!$F47,"")</f>
      </c>
      <c r="Z79">
        <f>IF(AND(ISNUMBER(Pattern!$C47),Pattern!$C47&lt;='Overhead Calc.'!Z$1),Pattern!$F47,"")</f>
      </c>
      <c r="AA79">
        <f>IF(AND(ISNUMBER(Pattern!$C47),Pattern!$C47&lt;='Overhead Calc.'!AA$1),Pattern!$F47,"")</f>
      </c>
      <c r="AB79">
        <f>IF(AND(ISNUMBER(Pattern!$C47),Pattern!$C47&lt;='Overhead Calc.'!AB$1),Pattern!$F47,"")</f>
      </c>
      <c r="AC79">
        <f>IF(AND(ISNUMBER(Pattern!$C47),Pattern!$C47&lt;='Overhead Calc.'!AC$1),Pattern!$F47,"")</f>
      </c>
      <c r="AD79">
        <f>IF(AND(ISNUMBER(Pattern!$C47),Pattern!$C47&lt;='Overhead Calc.'!AD$1),Pattern!$F47,"")</f>
      </c>
      <c r="AE79">
        <f>IF(AND(ISNUMBER(Pattern!$C47),Pattern!$C47&lt;='Overhead Calc.'!AE$1),Pattern!$F47,"")</f>
      </c>
      <c r="AF79">
        <f>IF(AND(ISNUMBER(Pattern!$C47),Pattern!$C47&lt;='Overhead Calc.'!AF$1),Pattern!$F47,"")</f>
      </c>
      <c r="AG79">
        <f>IF(AND(ISNUMBER(Pattern!$C47),Pattern!$C47&lt;='Overhead Calc.'!AG$1),Pattern!$F47,"")</f>
      </c>
      <c r="AH79">
        <f>IF(AND(ISNUMBER(Pattern!$C47),Pattern!$C47&lt;='Overhead Calc.'!AH$1),Pattern!$F47,"")</f>
      </c>
      <c r="AI79">
        <f>IF(AND(ISNUMBER(Pattern!$C47),Pattern!$C47&lt;='Overhead Calc.'!AI$1),Pattern!$F47,"")</f>
      </c>
      <c r="AJ79">
        <f>IF(AND(ISNUMBER(Pattern!$C47),Pattern!$C47&lt;='Overhead Calc.'!AJ$1),Pattern!$F47,"")</f>
      </c>
      <c r="AK79">
        <f>IF(AND(ISNUMBER(Pattern!$C47),Pattern!$C47&lt;='Overhead Calc.'!AK$1),Pattern!$F47,"")</f>
      </c>
      <c r="AL79">
        <f>IF(AND(ISNUMBER(Pattern!$C47),Pattern!$C47&lt;='Overhead Calc.'!AL$1),Pattern!$F47,"")</f>
      </c>
    </row>
  </sheetData>
  <sheetProtection password="CCD5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9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11.00390625" style="134" customWidth="1"/>
    <col min="2" max="9" width="19.28125" style="134" customWidth="1"/>
    <col min="10" max="10" width="10.7109375" style="134" customWidth="1"/>
    <col min="11" max="16384" width="9.140625" style="134" customWidth="1"/>
  </cols>
  <sheetData>
    <row r="2" ht="9" thickBot="1"/>
    <row r="3" spans="1:9" ht="9" customHeight="1">
      <c r="A3" s="170" t="s">
        <v>156</v>
      </c>
      <c r="B3" s="140" t="s">
        <v>147</v>
      </c>
      <c r="C3" s="140" t="s">
        <v>146</v>
      </c>
      <c r="D3" s="140" t="s">
        <v>145</v>
      </c>
      <c r="E3" s="140" t="s">
        <v>144</v>
      </c>
      <c r="F3" s="140" t="s">
        <v>144</v>
      </c>
      <c r="G3" s="140" t="s">
        <v>143</v>
      </c>
      <c r="H3" s="140" t="s">
        <v>148</v>
      </c>
      <c r="I3" s="140" t="s">
        <v>149</v>
      </c>
    </row>
    <row r="4" spans="1:16" s="137" customFormat="1" ht="12.75" customHeight="1">
      <c r="A4" s="171"/>
      <c r="B4" s="141">
        <f>VALUE('mL Calculation'!C52)/4</f>
        <v>337.5</v>
      </c>
      <c r="C4" s="141">
        <f>VALUE('mL Calculation'!H52)/5</f>
        <v>720</v>
      </c>
      <c r="D4" s="141">
        <f>VALUE('mL Calculation'!M52)/5</f>
        <v>900</v>
      </c>
      <c r="E4" s="141">
        <f>VALUE('mL Calculation'!R52)/4.5</f>
        <v>900</v>
      </c>
      <c r="F4" s="141">
        <f>VALUE('mL Calculation'!V52)/4.5</f>
        <v>900</v>
      </c>
      <c r="G4" s="141">
        <f>VALUE('mL Calculation'!AA52)/5</f>
        <v>900</v>
      </c>
      <c r="H4" s="141">
        <f>VALUE('mL Calculation'!AF52)/5</f>
        <v>720</v>
      </c>
      <c r="I4" s="141">
        <f>VALUE('mL Calculation'!AJ52)/4</f>
        <v>337.5</v>
      </c>
      <c r="J4" s="135"/>
      <c r="K4" s="136"/>
      <c r="L4" s="136"/>
      <c r="M4" s="136"/>
      <c r="N4" s="136"/>
      <c r="O4" s="136"/>
      <c r="P4" s="136"/>
    </row>
    <row r="5" spans="1:16" s="137" customFormat="1" ht="12" customHeight="1">
      <c r="A5" s="171"/>
      <c r="B5" s="142">
        <f>E4/B4</f>
        <v>2.6666666666666665</v>
      </c>
      <c r="C5" s="142">
        <f>E4/C4</f>
        <v>1.25</v>
      </c>
      <c r="D5" s="142">
        <f>E4/D4</f>
        <v>1</v>
      </c>
      <c r="E5" s="142">
        <f>E4/F4</f>
        <v>1</v>
      </c>
      <c r="F5" s="142">
        <f>F4/E4</f>
        <v>1</v>
      </c>
      <c r="G5" s="142">
        <f>F4/G4</f>
        <v>1</v>
      </c>
      <c r="H5" s="142">
        <f>F4/H4</f>
        <v>1.25</v>
      </c>
      <c r="I5" s="142">
        <f>(F4)/(I4)</f>
        <v>2.6666666666666665</v>
      </c>
      <c r="J5" s="135"/>
      <c r="K5" s="136"/>
      <c r="L5" s="136"/>
      <c r="M5" s="136"/>
      <c r="N5" s="136"/>
      <c r="O5" s="136"/>
      <c r="P5" s="136"/>
    </row>
    <row r="6" spans="1:9" s="137" customFormat="1" ht="10.5">
      <c r="A6" s="143"/>
      <c r="B6" s="144"/>
      <c r="C6" s="144"/>
      <c r="D6" s="144"/>
      <c r="E6" s="144"/>
      <c r="F6" s="144"/>
      <c r="G6" s="144"/>
      <c r="H6" s="144"/>
      <c r="I6" s="144"/>
    </row>
    <row r="7" spans="1:9" s="137" customFormat="1" ht="10.5" customHeight="1">
      <c r="A7" s="145"/>
      <c r="B7" s="172" t="s">
        <v>157</v>
      </c>
      <c r="C7" s="172"/>
      <c r="D7" s="146" t="s">
        <v>150</v>
      </c>
      <c r="E7" s="146" t="s">
        <v>153</v>
      </c>
      <c r="F7" s="146" t="s">
        <v>151</v>
      </c>
      <c r="G7" s="146" t="s">
        <v>152</v>
      </c>
      <c r="H7" s="146" t="s">
        <v>154</v>
      </c>
      <c r="I7" s="146" t="s">
        <v>155</v>
      </c>
    </row>
    <row r="8" spans="1:9" s="138" customFormat="1" ht="10.5">
      <c r="A8" s="147"/>
      <c r="B8" s="172"/>
      <c r="C8" s="172"/>
      <c r="D8" s="146" t="s">
        <v>137</v>
      </c>
      <c r="E8" s="146" t="s">
        <v>138</v>
      </c>
      <c r="F8" s="146" t="s">
        <v>139</v>
      </c>
      <c r="G8" s="146" t="s">
        <v>140</v>
      </c>
      <c r="H8" s="146" t="s">
        <v>141</v>
      </c>
      <c r="I8" s="146" t="s">
        <v>142</v>
      </c>
    </row>
    <row r="9" spans="1:9" s="139" customFormat="1" ht="10.5">
      <c r="A9" s="147"/>
      <c r="B9" s="172"/>
      <c r="C9" s="172"/>
      <c r="D9" s="148">
        <f>(SUM('mL Calculation'!S15:W29)+SUM('mL Calculation'!S35:W49))/(SUM('mL Calculation'!D15:H29)+SUM('mL Calculation'!D35:H49))</f>
        <v>1.9565217391304348</v>
      </c>
      <c r="E9" s="148">
        <f>(SUM('mL Calculation'!S15:W29)+SUM('mL Calculation'!S35:W49))/(SUM('mL Calculation'!I15:M29)+SUM('mL Calculation'!I35:M49))</f>
        <v>1.0714285714285714</v>
      </c>
      <c r="F9" s="148">
        <f>(SUM('mL Calculation'!S15:W29)+SUM('mL Calculation'!S35:W49))/(SUM('mL Calculation'!N15:R29)+SUM('mL Calculation'!N35:R49))</f>
        <v>1</v>
      </c>
      <c r="G9" s="148">
        <f>(SUM('mL Calculation'!S15:W29)+SUM('mL Calculation'!S35:W49))/(SUM('mL Calculation'!X15:AB29)+SUM('mL Calculation'!X35:AB49))</f>
        <v>1</v>
      </c>
      <c r="H9" s="148">
        <f>(SUM('mL Calculation'!S15:W29)+SUM('mL Calculation'!S35:W49))/(SUM('mL Calculation'!AC15:AG29)+SUM('mL Calculation'!AC35:AG49))</f>
        <v>1.0714285714285714</v>
      </c>
      <c r="I9" s="148">
        <f>(SUM('mL Calculation'!S15:W29)+SUM('mL Calculation'!S35:W49))/(SUM('mL Calculation'!AH15:AL29)+SUM('mL Calculation'!AH35:AL49))</f>
        <v>1.9565217391304348</v>
      </c>
    </row>
    <row r="12" ht="13.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2">
    <mergeCell ref="A3:A5"/>
    <mergeCell ref="B7:C9"/>
  </mergeCells>
  <printOptions horizontalCentered="1" verticalCentered="1"/>
  <pageMargins left="0.5" right="0.5" top="0.5" bottom="0.5" header="0.5" footer="0.5"/>
  <pageSetup horizontalDpi="300" verticalDpi="300" orientation="landscape" scale="1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"/>
  <sheetViews>
    <sheetView zoomScalePageLayoutView="0" workbookViewId="0" topLeftCell="A1">
      <selection activeCell="C61" sqref="C61"/>
    </sheetView>
  </sheetViews>
  <sheetFormatPr defaultColWidth="9.140625" defaultRowHeight="12.75"/>
  <cols>
    <col min="1" max="11" width="5.57421875" style="0" customWidth="1"/>
    <col min="12" max="12" width="36.57421875" style="0" customWidth="1"/>
  </cols>
  <sheetData>
    <row r="1" spans="1:12" ht="12.75" customHeight="1">
      <c r="A1" s="173" t="str">
        <f>CONCATENATE(Pattern!G1," Overhead View of Conditioner Pattern")</f>
        <v>CB Long #3 Overhead View of Conditioner Pattern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2.7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ht="6.75" customHeight="1"/>
    <row r="4" ht="6.75" customHeight="1"/>
    <row r="5" ht="6.75" customHeight="1"/>
    <row r="6" ht="6.75" customHeight="1"/>
    <row r="7" ht="6.75" customHeight="1"/>
    <row r="8" ht="6.75" customHeight="1"/>
    <row r="9" ht="6.75" customHeight="1"/>
    <row r="10" ht="6.75" customHeight="1"/>
    <row r="11" ht="6.75" customHeight="1"/>
    <row r="12" ht="6.75" customHeight="1"/>
    <row r="13" ht="6.75" customHeight="1"/>
    <row r="14" ht="6.75" customHeight="1"/>
    <row r="15" ht="6.75" customHeight="1"/>
    <row r="16" ht="6.75" customHeight="1"/>
    <row r="17" ht="6.75" customHeight="1"/>
    <row r="18" ht="6.75" customHeight="1"/>
    <row r="19" ht="6.75" customHeight="1"/>
    <row r="20" ht="6.75" customHeight="1"/>
    <row r="21" ht="6.75" customHeight="1"/>
    <row r="22" ht="6.75" customHeight="1"/>
    <row r="23" ht="6.75" customHeight="1"/>
    <row r="24" ht="6.75" customHeight="1"/>
    <row r="25" ht="6.75" customHeight="1"/>
    <row r="26" ht="6.75" customHeight="1"/>
    <row r="27" ht="6.75" customHeight="1"/>
    <row r="28" ht="6.75" customHeight="1"/>
    <row r="29" ht="6.75" customHeight="1"/>
    <row r="30" ht="6.75" customHeight="1"/>
    <row r="31" ht="6.75" customHeight="1"/>
    <row r="32" ht="6.75" customHeight="1"/>
    <row r="33" ht="6.75" customHeight="1"/>
    <row r="34" ht="6.75" customHeight="1"/>
    <row r="35" ht="6.75" customHeight="1"/>
    <row r="36" ht="6.75" customHeight="1"/>
    <row r="37" ht="6.75" customHeight="1"/>
    <row r="38" ht="6.75" customHeight="1"/>
    <row r="39" ht="6.75" customHeight="1"/>
    <row r="40" ht="6.75" customHeight="1"/>
    <row r="41" ht="6.75" customHeight="1"/>
    <row r="42" ht="6.75" customHeight="1"/>
    <row r="43" ht="6.75" customHeight="1"/>
    <row r="44" ht="6.75" customHeight="1"/>
    <row r="45" ht="6.75" customHeight="1"/>
    <row r="46" ht="6.75" customHeight="1"/>
    <row r="47" ht="6.75" customHeight="1"/>
    <row r="48" ht="6.75" customHeight="1"/>
    <row r="49" ht="6.75" customHeight="1"/>
    <row r="50" ht="6.75" customHeight="1"/>
    <row r="51" ht="6.75" customHeight="1"/>
    <row r="52" ht="6.75" customHeight="1"/>
    <row r="53" ht="6.75" customHeight="1"/>
    <row r="54" ht="6.75" customHeight="1"/>
    <row r="55" ht="6.75" customHeight="1"/>
    <row r="56" ht="6.75" customHeight="1"/>
    <row r="57" ht="6.75" customHeight="1"/>
    <row r="58" ht="6.75" customHeight="1"/>
    <row r="59" ht="6.75" customHeight="1"/>
    <row r="60" ht="6.75" customHeight="1"/>
    <row r="61" ht="6.75" customHeight="1"/>
    <row r="62" ht="6.75" customHeight="1"/>
  </sheetData>
  <sheetProtection/>
  <mergeCells count="1">
    <mergeCell ref="A1:L2"/>
  </mergeCells>
  <printOptions/>
  <pageMargins left="0.75" right="0.75" top="1" bottom="1" header="0.5" footer="0.5"/>
  <pageSetup fitToHeight="1" fitToWidth="1" horizontalDpi="300" verticalDpi="300" orientation="portrait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zoomScalePageLayoutView="0" workbookViewId="0" topLeftCell="A1">
      <selection activeCell="AP31" sqref="AP31"/>
    </sheetView>
  </sheetViews>
  <sheetFormatPr defaultColWidth="9.140625" defaultRowHeight="12.75"/>
  <cols>
    <col min="1" max="40" width="2.7109375" style="0" customWidth="1"/>
  </cols>
  <sheetData>
    <row r="1" spans="1:40" ht="17.25" customHeight="1" thickBot="1">
      <c r="A1" s="1" t="s">
        <v>0</v>
      </c>
      <c r="B1" s="41"/>
      <c r="C1" s="41"/>
      <c r="D1" s="41"/>
      <c r="E1" s="41"/>
      <c r="F1" s="41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184" t="str">
        <f>IF(ISBLANK(Pattern!$G1),"",Pattern!$G1)</f>
        <v>CB Long #3</v>
      </c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6"/>
      <c r="AN1" s="186"/>
    </row>
    <row r="2" spans="1:40" ht="17.25" customHeight="1" thickBot="1">
      <c r="A2" s="1" t="s">
        <v>1</v>
      </c>
      <c r="B2" s="41"/>
      <c r="C2" s="41"/>
      <c r="D2" s="41"/>
      <c r="E2" s="41"/>
      <c r="F2" s="41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184">
        <f>IF(ISBLANK(Pattern!$G2),"",Pattern!$G2)</f>
      </c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6"/>
      <c r="AN2" s="186"/>
    </row>
    <row r="3" spans="1:40" ht="17.25" customHeight="1" thickBot="1">
      <c r="A3" s="1" t="s">
        <v>2</v>
      </c>
      <c r="B3" s="41"/>
      <c r="C3" s="41"/>
      <c r="D3" s="41"/>
      <c r="E3" s="41"/>
      <c r="F3" s="41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184">
        <f>IF(ISBLANK(Pattern!$G3),"",Pattern!$G3)</f>
      </c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6"/>
      <c r="AN3" s="186"/>
    </row>
    <row r="4" spans="1:40" ht="17.25" customHeight="1" thickBot="1">
      <c r="A4" s="1" t="s">
        <v>3</v>
      </c>
      <c r="B4" s="41"/>
      <c r="C4" s="41"/>
      <c r="D4" s="41"/>
      <c r="E4" s="41"/>
      <c r="F4" s="41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184">
        <f>IF(ISBLANK(Pattern!$G4),"",Pattern!$G4)</f>
      </c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6"/>
      <c r="AN4" s="186"/>
    </row>
    <row r="5" spans="1:40" ht="17.2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2:42" ht="17.25" customHeight="1">
      <c r="B6" s="42"/>
      <c r="C6" s="42"/>
      <c r="D6" s="42"/>
      <c r="E6" s="42"/>
      <c r="F6" s="42"/>
      <c r="G6" s="42"/>
      <c r="H6" s="42"/>
      <c r="I6" s="42"/>
      <c r="J6" s="176" t="s">
        <v>65</v>
      </c>
      <c r="K6" s="176"/>
      <c r="L6" s="176"/>
      <c r="M6" s="43"/>
      <c r="N6" s="176" t="s">
        <v>66</v>
      </c>
      <c r="O6" s="176"/>
      <c r="P6" s="176"/>
      <c r="Q6" s="43"/>
      <c r="R6" s="176" t="s">
        <v>67</v>
      </c>
      <c r="S6" s="176"/>
      <c r="T6" s="176"/>
      <c r="U6" s="43"/>
      <c r="V6" s="176" t="s">
        <v>68</v>
      </c>
      <c r="W6" s="176"/>
      <c r="X6" s="176"/>
      <c r="Y6" s="43"/>
      <c r="Z6" s="176" t="s">
        <v>69</v>
      </c>
      <c r="AA6" s="176"/>
      <c r="AB6" s="176"/>
      <c r="AC6" s="43"/>
      <c r="AD6" s="176" t="s">
        <v>70</v>
      </c>
      <c r="AE6" s="176"/>
      <c r="AF6" s="176"/>
      <c r="AG6" s="42"/>
      <c r="AH6" s="42"/>
      <c r="AI6" s="42"/>
      <c r="AJ6" s="42"/>
      <c r="AK6" s="42"/>
      <c r="AL6" s="42"/>
      <c r="AM6" s="42"/>
      <c r="AN6" s="42"/>
      <c r="AO6" s="60"/>
      <c r="AP6" s="60"/>
    </row>
    <row r="7" spans="1:42" ht="18">
      <c r="A7" s="44" t="s">
        <v>106</v>
      </c>
      <c r="B7" s="42"/>
      <c r="C7" s="42"/>
      <c r="D7" s="42"/>
      <c r="E7" s="42"/>
      <c r="F7" s="42"/>
      <c r="G7" s="42"/>
      <c r="H7" s="42"/>
      <c r="I7" s="42"/>
      <c r="J7" s="177"/>
      <c r="K7" s="177"/>
      <c r="L7" s="177"/>
      <c r="M7" s="69"/>
      <c r="N7" s="177"/>
      <c r="O7" s="177"/>
      <c r="P7" s="177"/>
      <c r="Q7" s="69"/>
      <c r="R7" s="177"/>
      <c r="S7" s="177"/>
      <c r="T7" s="177"/>
      <c r="U7" s="69"/>
      <c r="V7" s="177"/>
      <c r="W7" s="177"/>
      <c r="X7" s="177"/>
      <c r="Y7" s="69"/>
      <c r="Z7" s="177"/>
      <c r="AA7" s="177"/>
      <c r="AB7" s="177"/>
      <c r="AC7" s="69"/>
      <c r="AD7" s="177"/>
      <c r="AE7" s="177"/>
      <c r="AF7" s="177"/>
      <c r="AG7" s="42"/>
      <c r="AH7" s="42"/>
      <c r="AI7" s="42"/>
      <c r="AJ7" s="42"/>
      <c r="AK7" s="42"/>
      <c r="AL7" s="42"/>
      <c r="AM7" s="42"/>
      <c r="AN7" s="42"/>
      <c r="AO7" s="60"/>
      <c r="AP7" s="60"/>
    </row>
    <row r="8" spans="1:42" ht="18">
      <c r="A8" s="44" t="s">
        <v>57</v>
      </c>
      <c r="B8" s="42"/>
      <c r="C8" s="42"/>
      <c r="D8" s="42"/>
      <c r="E8" s="42"/>
      <c r="F8" s="42"/>
      <c r="G8" s="42"/>
      <c r="H8" s="42"/>
      <c r="I8" s="42"/>
      <c r="J8" s="178"/>
      <c r="K8" s="178"/>
      <c r="L8" s="178"/>
      <c r="M8" s="69"/>
      <c r="N8" s="178"/>
      <c r="O8" s="178"/>
      <c r="P8" s="178"/>
      <c r="Q8" s="69"/>
      <c r="R8" s="178"/>
      <c r="S8" s="178"/>
      <c r="T8" s="178"/>
      <c r="U8" s="69"/>
      <c r="V8" s="178"/>
      <c r="W8" s="178"/>
      <c r="X8" s="178"/>
      <c r="Y8" s="69"/>
      <c r="Z8" s="178"/>
      <c r="AA8" s="178"/>
      <c r="AB8" s="178"/>
      <c r="AC8" s="69"/>
      <c r="AD8" s="178"/>
      <c r="AE8" s="178"/>
      <c r="AF8" s="178"/>
      <c r="AG8" s="42"/>
      <c r="AH8" s="42"/>
      <c r="AI8" s="42"/>
      <c r="AJ8" s="42"/>
      <c r="AK8" s="42"/>
      <c r="AL8" s="42"/>
      <c r="AM8" s="42"/>
      <c r="AN8" s="42"/>
      <c r="AO8" s="60"/>
      <c r="AP8" s="60"/>
    </row>
    <row r="9" spans="1:42" ht="12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181"/>
      <c r="S9" s="181"/>
      <c r="T9" s="181"/>
      <c r="U9" s="181"/>
      <c r="V9" s="181"/>
      <c r="W9" s="181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6"/>
      <c r="AO9" s="61"/>
      <c r="AP9" s="61"/>
    </row>
    <row r="10" spans="1:40" ht="12.75">
      <c r="A10" s="67" t="s">
        <v>107</v>
      </c>
      <c r="B10" s="48"/>
      <c r="C10" s="49"/>
      <c r="D10" s="49"/>
      <c r="E10" s="49"/>
      <c r="F10" s="47"/>
      <c r="G10" s="49"/>
      <c r="H10" s="49"/>
      <c r="I10" s="49"/>
      <c r="J10" s="49"/>
      <c r="K10" s="50"/>
      <c r="L10" s="51"/>
      <c r="M10" s="49"/>
      <c r="N10" s="49"/>
      <c r="O10" s="49"/>
      <c r="P10" s="49"/>
      <c r="Q10" s="49"/>
      <c r="R10" s="49"/>
      <c r="S10" s="49"/>
      <c r="T10" s="52"/>
      <c r="U10" s="48"/>
      <c r="V10" s="48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</row>
    <row r="11" spans="1:40" ht="12.75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2"/>
      <c r="S11" s="48"/>
      <c r="T11" s="48"/>
      <c r="U11" s="48"/>
      <c r="V11" s="48"/>
      <c r="W11" s="48"/>
      <c r="X11" s="48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0" ht="12.75">
      <c r="A12" s="75" t="s">
        <v>63</v>
      </c>
      <c r="B12" s="76"/>
      <c r="C12" s="77"/>
      <c r="D12" s="77"/>
      <c r="E12" s="77"/>
      <c r="F12" s="77"/>
      <c r="G12" s="182">
        <f>Pattern!$C$8</f>
        <v>50</v>
      </c>
      <c r="H12" s="182"/>
      <c r="I12" s="77"/>
      <c r="J12" s="77"/>
      <c r="K12" s="75" t="s">
        <v>102</v>
      </c>
      <c r="L12" s="77"/>
      <c r="M12" s="77"/>
      <c r="N12" s="77"/>
      <c r="O12" s="183">
        <f>Pattern!J26</f>
        <v>23.3</v>
      </c>
      <c r="P12" s="183"/>
      <c r="Q12" s="183"/>
      <c r="R12" s="77"/>
      <c r="S12" s="75" t="s">
        <v>103</v>
      </c>
      <c r="T12" s="77"/>
      <c r="U12" s="77"/>
      <c r="V12" s="77"/>
      <c r="W12" s="183">
        <f>Pattern!J47</f>
        <v>3.7</v>
      </c>
      <c r="X12" s="183"/>
      <c r="Y12" s="183"/>
      <c r="Z12" s="75" t="s">
        <v>104</v>
      </c>
      <c r="AA12" s="77"/>
      <c r="AB12" s="77"/>
      <c r="AC12" s="77"/>
      <c r="AD12" s="183">
        <f>O12+W12</f>
        <v>27</v>
      </c>
      <c r="AE12" s="183"/>
      <c r="AF12" s="183"/>
      <c r="AG12" s="77"/>
      <c r="AH12" s="77"/>
      <c r="AI12" s="77"/>
      <c r="AJ12" s="77"/>
      <c r="AK12" s="77"/>
      <c r="AL12" s="77"/>
      <c r="AM12" s="77"/>
      <c r="AN12" s="77"/>
    </row>
    <row r="13" spans="1:40" ht="12.75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80"/>
      <c r="AK13" s="80"/>
      <c r="AL13" s="80"/>
      <c r="AM13" s="79"/>
      <c r="AN13" s="81"/>
    </row>
    <row r="14" spans="1:40" ht="9.75" customHeight="1" thickBot="1">
      <c r="A14" s="82"/>
      <c r="B14" s="83" t="s">
        <v>64</v>
      </c>
      <c r="C14" s="84" t="s">
        <v>71</v>
      </c>
      <c r="D14" s="84" t="s">
        <v>72</v>
      </c>
      <c r="E14" s="84" t="s">
        <v>73</v>
      </c>
      <c r="F14" s="84" t="s">
        <v>74</v>
      </c>
      <c r="G14" s="84" t="s">
        <v>75</v>
      </c>
      <c r="H14" s="84" t="s">
        <v>76</v>
      </c>
      <c r="I14" s="84" t="s">
        <v>77</v>
      </c>
      <c r="J14" s="84" t="s">
        <v>78</v>
      </c>
      <c r="K14" s="84" t="s">
        <v>79</v>
      </c>
      <c r="L14" s="84" t="s">
        <v>80</v>
      </c>
      <c r="M14" s="84" t="s">
        <v>81</v>
      </c>
      <c r="N14" s="84" t="s">
        <v>82</v>
      </c>
      <c r="O14" s="84" t="s">
        <v>83</v>
      </c>
      <c r="P14" s="84" t="s">
        <v>84</v>
      </c>
      <c r="Q14" s="84" t="s">
        <v>85</v>
      </c>
      <c r="R14" s="84" t="s">
        <v>86</v>
      </c>
      <c r="S14" s="84" t="s">
        <v>87</v>
      </c>
      <c r="T14" s="84" t="s">
        <v>88</v>
      </c>
      <c r="U14" s="84">
        <v>20</v>
      </c>
      <c r="V14" s="84" t="s">
        <v>89</v>
      </c>
      <c r="W14" s="84" t="s">
        <v>90</v>
      </c>
      <c r="X14" s="84" t="s">
        <v>91</v>
      </c>
      <c r="Y14" s="84" t="s">
        <v>92</v>
      </c>
      <c r="Z14" s="84" t="s">
        <v>54</v>
      </c>
      <c r="AA14" s="84" t="s">
        <v>53</v>
      </c>
      <c r="AB14" s="84" t="s">
        <v>52</v>
      </c>
      <c r="AC14" s="84" t="s">
        <v>51</v>
      </c>
      <c r="AD14" s="84" t="s">
        <v>50</v>
      </c>
      <c r="AE14" s="84" t="s">
        <v>49</v>
      </c>
      <c r="AF14" s="84" t="s">
        <v>127</v>
      </c>
      <c r="AG14" s="84" t="s">
        <v>128</v>
      </c>
      <c r="AH14" s="84" t="s">
        <v>95</v>
      </c>
      <c r="AI14" s="84" t="s">
        <v>96</v>
      </c>
      <c r="AJ14" s="84" t="s">
        <v>97</v>
      </c>
      <c r="AK14" s="84" t="s">
        <v>98</v>
      </c>
      <c r="AL14" s="84" t="s">
        <v>99</v>
      </c>
      <c r="AM14" s="84" t="s">
        <v>100</v>
      </c>
      <c r="AN14" s="83" t="s">
        <v>105</v>
      </c>
    </row>
    <row r="15" spans="1:40" ht="9.75" customHeight="1">
      <c r="A15" s="83"/>
      <c r="B15" s="81" t="s">
        <v>22</v>
      </c>
      <c r="C15" s="85">
        <f>IF(ISNUMBER(Pattern!$B11),IF(Pattern!$B11&lt;=VALUE(LEFT(C$14,LEN(C$14)-1)),Pattern!$D11*Pattern!$C$8,""),"")</f>
        <v>150</v>
      </c>
      <c r="D15" s="86">
        <f>IF(ISNUMBER(Pattern!$B11),IF(Pattern!$B11&lt;=VALUE(LEFT(D$14,LEN(D$14)-1)),Pattern!$D11*Pattern!$C$8,""),"")</f>
        <v>150</v>
      </c>
      <c r="E15" s="86">
        <f>IF(ISNUMBER(Pattern!$B11),IF(Pattern!$B11&lt;=VALUE(LEFT(E$14,LEN(E$14)-1)),Pattern!$D11*Pattern!$C$8,""),"")</f>
        <v>150</v>
      </c>
      <c r="F15" s="87">
        <f>IF(ISNUMBER(Pattern!$B11),IF(Pattern!$B11&lt;=VALUE(LEFT(F$14,LEN(F$14)-1)),Pattern!$D11*Pattern!$C$8,""),"")</f>
        <v>150</v>
      </c>
      <c r="G15" s="88">
        <f>IF(ISNUMBER(Pattern!$B11),IF(Pattern!$B11&lt;=VALUE(LEFT(G$14,LEN(G$14)-1)),Pattern!$D11*Pattern!$C$8,""),"")</f>
        <v>150</v>
      </c>
      <c r="H15" s="86">
        <f>IF(ISNUMBER(Pattern!$B11),IF(Pattern!$B11&lt;=VALUE(LEFT(H$14,LEN(H$14)-1)),Pattern!$D11*Pattern!$C$8,""),"")</f>
        <v>150</v>
      </c>
      <c r="I15" s="86">
        <f>IF(ISNUMBER(Pattern!$B11),IF(Pattern!$B11&lt;=VALUE(LEFT(I$14,LEN(I$14)-1)),Pattern!$D11*Pattern!$C$8,""),"")</f>
        <v>150</v>
      </c>
      <c r="J15" s="86">
        <f>IF(ISNUMBER(Pattern!$B11),IF(Pattern!$B11&lt;=VALUE(LEFT(J$14,LEN(J$14)-1)),Pattern!$D11*Pattern!$C$8,""),"")</f>
        <v>150</v>
      </c>
      <c r="K15" s="87">
        <f>IF(ISNUMBER(Pattern!$B11),IF(Pattern!$B11&lt;=VALUE(LEFT(K$14,LEN(K$14)-1)),Pattern!$D11*Pattern!$C$8,""),"")</f>
        <v>150</v>
      </c>
      <c r="L15" s="88">
        <f>IF(ISNUMBER(Pattern!$B11),IF(Pattern!$B11&lt;=VALUE(LEFT(L$14,LEN(L$14)-1)),Pattern!$D11*Pattern!$C$8,""),"")</f>
        <v>150</v>
      </c>
      <c r="M15" s="86">
        <f>IF(ISNUMBER(Pattern!$B11),IF(Pattern!$B11&lt;=VALUE(LEFT(M$14,LEN(M$14)-1)),Pattern!$D11*Pattern!$C$8,""),"")</f>
        <v>150</v>
      </c>
      <c r="N15" s="86">
        <f>IF(ISNUMBER(Pattern!$B11),IF(Pattern!$B11&lt;=VALUE(LEFT(N$14,LEN(N$14)-1)),Pattern!$D11*Pattern!$C$8,""),"")</f>
        <v>150</v>
      </c>
      <c r="O15" s="86">
        <f>IF(ISNUMBER(Pattern!$B11),IF(Pattern!$B11&lt;=VALUE(LEFT(O$14,LEN(O$14)-1)),Pattern!$D11*Pattern!$C$8,""),"")</f>
        <v>150</v>
      </c>
      <c r="P15" s="89">
        <f>IF(ISNUMBER(Pattern!$B11),IF(Pattern!$B11&lt;=VALUE(LEFT(P$14,LEN(P$14)-1)),Pattern!$D11*Pattern!$C$8,""),"")</f>
        <v>150</v>
      </c>
      <c r="Q15" s="88">
        <f>IF(ISNUMBER(Pattern!$B11),IF(Pattern!$B11&lt;=VALUE(LEFT(Q$14,LEN(Q$14)-1)),Pattern!$D11*Pattern!$C$8,""),"")</f>
        <v>150</v>
      </c>
      <c r="R15" s="86">
        <f>IF(ISNUMBER(Pattern!$B11),IF(Pattern!$B11&lt;=VALUE(LEFT(R$14,LEN(R$14)-1)),Pattern!$D11*Pattern!$C$8,""),"")</f>
        <v>150</v>
      </c>
      <c r="S15" s="86">
        <f>IF(ISNUMBER(Pattern!$B11),IF(Pattern!$B11&lt;=VALUE(LEFT(S$14,LEN(S$14)-1)),Pattern!$D11*Pattern!$C$8,""),"")</f>
        <v>150</v>
      </c>
      <c r="T15" s="87">
        <f>IF(ISNUMBER(Pattern!$B11),IF(Pattern!$B11&lt;=VALUE(LEFT(T$14,LEN(T$14)-1)),Pattern!$D11*Pattern!$C$8,""),"")</f>
        <v>150</v>
      </c>
      <c r="U15" s="90">
        <f>IF(ISNUMBER(Pattern!$B11),IF(Pattern!$B11&lt;=VALUE(LEFT(U$14,LEN(U$14))),Pattern!$D11*Pattern!$C$8,""),"")</f>
        <v>150</v>
      </c>
      <c r="V15" s="88">
        <f>IF(ISNUMBER(Pattern!$C11),IF(Pattern!$C11&lt;=VALUE(LEFT(V$14,LEN(V$14)-1)),Pattern!$D11*Pattern!$C$8,""),"")</f>
        <v>150</v>
      </c>
      <c r="W15" s="86">
        <f>IF(ISNUMBER(Pattern!$C11),IF(Pattern!$C11&lt;=VALUE(LEFT(W$14,LEN(W$14)-1)),Pattern!$D11*Pattern!$C$8,""),"")</f>
        <v>150</v>
      </c>
      <c r="X15" s="86">
        <f>IF(ISNUMBER(Pattern!$C11),IF(Pattern!$C11&lt;=VALUE(LEFT(X$14,LEN(X$14)-1)),Pattern!$D11*Pattern!$C$8,""),"")</f>
        <v>150</v>
      </c>
      <c r="Y15" s="87">
        <f>IF(ISNUMBER(Pattern!$C11),IF(Pattern!$C11&lt;=VALUE(LEFT(Y$14,LEN(Y$14)-1)),Pattern!$D11*Pattern!$C$8,""),"")</f>
        <v>150</v>
      </c>
      <c r="Z15" s="85">
        <f>IF(ISNUMBER(Pattern!$C11),IF(Pattern!$C11&lt;=VALUE(LEFT(Z$14,LEN(Z$14)-1)),Pattern!$D11*Pattern!$C$8,""),"")</f>
        <v>150</v>
      </c>
      <c r="AA15" s="86">
        <f>IF(ISNUMBER(Pattern!$C11),IF(Pattern!$C11&lt;=VALUE(LEFT(AA$14,LEN(AA$14)-1)),Pattern!$D11*Pattern!$C$8,""),"")</f>
        <v>150</v>
      </c>
      <c r="AB15" s="86">
        <f>IF(ISNUMBER(Pattern!$C11),IF(Pattern!$C11&lt;=VALUE(LEFT(AB$14,LEN(AB$14)-1)),Pattern!$D11*Pattern!$C$8,""),"")</f>
        <v>150</v>
      </c>
      <c r="AC15" s="86">
        <f>IF(ISNUMBER(Pattern!$C11),IF(Pattern!$C11&lt;=VALUE(LEFT(AC$14,LEN(AC$14)-1)),Pattern!$D11*Pattern!$C$8,""),"")</f>
        <v>150</v>
      </c>
      <c r="AD15" s="87">
        <f>IF(ISNUMBER(Pattern!$C11),IF(Pattern!$C11&lt;=VALUE(LEFT(AD$14,LEN(AD$14)-1)),Pattern!$D11*Pattern!$C$8,""),"")</f>
        <v>150</v>
      </c>
      <c r="AE15" s="85">
        <f>IF(ISNUMBER(Pattern!$C11),IF(Pattern!$C11&lt;=VALUE(LEFT(AE$14,LEN(AE$14)-1)),Pattern!$D11*Pattern!$C$8,""),"")</f>
        <v>150</v>
      </c>
      <c r="AF15" s="86">
        <f>IF(ISNUMBER(Pattern!$C11),IF(Pattern!$C11&lt;=VALUE(LEFT(AF$14,LEN(AF$14)-1)),Pattern!$D11*Pattern!$C$8,""),"")</f>
        <v>150</v>
      </c>
      <c r="AG15" s="86">
        <f>IF(ISNUMBER(Pattern!$C11),IF(Pattern!$C11&lt;=VALUE(LEFT(AG$14,LEN(AG$14)-1)),Pattern!$D11*Pattern!$C$8,""),"")</f>
        <v>150</v>
      </c>
      <c r="AH15" s="86">
        <f>IF(ISNUMBER(Pattern!$C11),IF(Pattern!$C11&lt;=VALUE(LEFT(AH$14,LEN(AH$14)-1)),Pattern!$D11*Pattern!$C$8,""),"")</f>
        <v>150</v>
      </c>
      <c r="AI15" s="87">
        <f>IF(ISNUMBER(Pattern!$C11),IF(Pattern!$C11&lt;=VALUE(LEFT(AI$14,LEN(AI$14)-1)),Pattern!$D11*Pattern!$C$8,""),"")</f>
        <v>150</v>
      </c>
      <c r="AJ15" s="85">
        <f>IF(ISNUMBER(Pattern!$C11),IF(Pattern!$C11&lt;=VALUE(LEFT(AJ$14,LEN(AJ$14)-1)),Pattern!$D11*Pattern!$C$8,""),"")</f>
        <v>150</v>
      </c>
      <c r="AK15" s="86">
        <f>IF(ISNUMBER(Pattern!$C11),IF(Pattern!$C11&lt;=VALUE(LEFT(AK$14,LEN(AK$14)-1)),Pattern!$D11*Pattern!$C$8,""),"")</f>
        <v>150</v>
      </c>
      <c r="AL15" s="86">
        <f>IF(ISNUMBER(Pattern!$C11),IF(Pattern!$C11&lt;=VALUE(LEFT(AL$14,LEN(AL$14)-1)),Pattern!$D11*Pattern!$C$8,""),"")</f>
        <v>150</v>
      </c>
      <c r="AM15" s="87">
        <f>IF(ISNUMBER(Pattern!$C11),IF(Pattern!$C11&lt;=VALUE(LEFT(AM$14,LEN(AM$14)-1)),Pattern!$D11*Pattern!$C$8,""),"")</f>
        <v>150</v>
      </c>
      <c r="AN15" s="81"/>
    </row>
    <row r="16" spans="1:40" ht="9.75" customHeight="1">
      <c r="A16" s="83"/>
      <c r="B16" s="81" t="s">
        <v>23</v>
      </c>
      <c r="C16" s="91">
        <f>IF(ISNUMBER(Pattern!$B12),IF(Pattern!$B12&lt;=VALUE(LEFT(C$14,LEN(C$14)-1)),Pattern!$D12*Pattern!$C$8,""),"")</f>
      </c>
      <c r="D16" s="92">
        <f>IF(ISNUMBER(Pattern!$B12),IF(Pattern!$B12&lt;=VALUE(LEFT(D$14,LEN(D$14)-1)),Pattern!$D12*Pattern!$C$8,""),"")</f>
      </c>
      <c r="E16" s="92">
        <f>IF(ISNUMBER(Pattern!$B12),IF(Pattern!$B12&lt;=VALUE(LEFT(E$14,LEN(E$14)-1)),Pattern!$D12*Pattern!$C$8,""),"")</f>
        <v>100</v>
      </c>
      <c r="F16" s="93">
        <f>IF(ISNUMBER(Pattern!$B12),IF(Pattern!$B12&lt;=VALUE(LEFT(F$14,LEN(F$14)-1)),Pattern!$D12*Pattern!$C$8,""),"")</f>
        <v>100</v>
      </c>
      <c r="G16" s="91">
        <f>IF(ISNUMBER(Pattern!$B12),IF(Pattern!$B12&lt;=VALUE(LEFT(G$14,LEN(G$14)-1)),Pattern!$D12*Pattern!$C$8,""),"")</f>
        <v>100</v>
      </c>
      <c r="H16" s="92">
        <f>IF(ISNUMBER(Pattern!$B12),IF(Pattern!$B12&lt;=VALUE(LEFT(H$14,LEN(H$14)-1)),Pattern!$D12*Pattern!$C$8,""),"")</f>
        <v>100</v>
      </c>
      <c r="I16" s="92">
        <f>IF(ISNUMBER(Pattern!$B12),IF(Pattern!$B12&lt;=VALUE(LEFT(I$14,LEN(I$14)-1)),Pattern!$D12*Pattern!$C$8,""),"")</f>
        <v>100</v>
      </c>
      <c r="J16" s="92">
        <f>IF(ISNUMBER(Pattern!$B12),IF(Pattern!$B12&lt;=VALUE(LEFT(J$14,LEN(J$14)-1)),Pattern!$D12*Pattern!$C$8,""),"")</f>
        <v>100</v>
      </c>
      <c r="K16" s="93">
        <f>IF(ISNUMBER(Pattern!$B12),IF(Pattern!$B12&lt;=VALUE(LEFT(K$14,LEN(K$14)-1)),Pattern!$D12*Pattern!$C$8,""),"")</f>
        <v>100</v>
      </c>
      <c r="L16" s="91">
        <f>IF(ISNUMBER(Pattern!$B12),IF(Pattern!$B12&lt;=VALUE(LEFT(L$14,LEN(L$14)-1)),Pattern!$D12*Pattern!$C$8,""),"")</f>
        <v>100</v>
      </c>
      <c r="M16" s="92">
        <f>IF(ISNUMBER(Pattern!$B12),IF(Pattern!$B12&lt;=VALUE(LEFT(M$14,LEN(M$14)-1)),Pattern!$D12*Pattern!$C$8,""),"")</f>
        <v>100</v>
      </c>
      <c r="N16" s="92">
        <f>IF(ISNUMBER(Pattern!$B12),IF(Pattern!$B12&lt;=VALUE(LEFT(N$14,LEN(N$14)-1)),Pattern!$D12*Pattern!$C$8,""),"")</f>
        <v>100</v>
      </c>
      <c r="O16" s="92">
        <f>IF(ISNUMBER(Pattern!$B12),IF(Pattern!$B12&lt;=VALUE(LEFT(O$14,LEN(O$14)-1)),Pattern!$D12*Pattern!$C$8,""),"")</f>
        <v>100</v>
      </c>
      <c r="P16" s="93">
        <f>IF(ISNUMBER(Pattern!$B12),IF(Pattern!$B12&lt;=VALUE(LEFT(P$14,LEN(P$14)-1)),Pattern!$D12*Pattern!$C$8,""),"")</f>
        <v>100</v>
      </c>
      <c r="Q16" s="91">
        <f>IF(ISNUMBER(Pattern!$B12),IF(Pattern!$B12&lt;=VALUE(LEFT(Q$14,LEN(Q$14)-1)),Pattern!$D12*Pattern!$C$8,""),"")</f>
        <v>100</v>
      </c>
      <c r="R16" s="92">
        <f>IF(ISNUMBER(Pattern!$B12),IF(Pattern!$B12&lt;=VALUE(LEFT(R$14,LEN(R$14)-1)),Pattern!$D12*Pattern!$C$8,""),"")</f>
        <v>100</v>
      </c>
      <c r="S16" s="92">
        <f>IF(ISNUMBER(Pattern!$B12),IF(Pattern!$B12&lt;=VALUE(LEFT(S$14,LEN(S$14)-1)),Pattern!$D12*Pattern!$C$8,""),"")</f>
        <v>100</v>
      </c>
      <c r="T16" s="93">
        <f>IF(ISNUMBER(Pattern!$B12),IF(Pattern!$B12&lt;=VALUE(LEFT(T$14,LEN(T$14)-1)),Pattern!$D12*Pattern!$C$8,""),"")</f>
        <v>100</v>
      </c>
      <c r="U16" s="94">
        <f>IF(ISNUMBER(Pattern!$B12),IF(Pattern!$B12&lt;=VALUE(LEFT(U$14,LEN(U$14))),Pattern!$D12*Pattern!$C$8,""),"")</f>
        <v>100</v>
      </c>
      <c r="V16" s="91">
        <f>IF(ISNUMBER(Pattern!$C12),IF(Pattern!$C12&lt;=VALUE(LEFT(V$14,LEN(V$14)-1)),Pattern!$D12*Pattern!$C$8,""),"")</f>
        <v>100</v>
      </c>
      <c r="W16" s="92">
        <f>IF(ISNUMBER(Pattern!$C12),IF(Pattern!$C12&lt;=VALUE(LEFT(W$14,LEN(W$14)-1)),Pattern!$D12*Pattern!$C$8,""),"")</f>
        <v>100</v>
      </c>
      <c r="X16" s="92">
        <f>IF(ISNUMBER(Pattern!$C12),IF(Pattern!$C12&lt;=VALUE(LEFT(X$14,LEN(X$14)-1)),Pattern!$D12*Pattern!$C$8,""),"")</f>
        <v>100</v>
      </c>
      <c r="Y16" s="93">
        <f>IF(ISNUMBER(Pattern!$C12),IF(Pattern!$C12&lt;=VALUE(LEFT(Y$14,LEN(Y$14)-1)),Pattern!$D12*Pattern!$C$8,""),"")</f>
        <v>100</v>
      </c>
      <c r="Z16" s="91">
        <f>IF(ISNUMBER(Pattern!$C12),IF(Pattern!$C12&lt;=VALUE(LEFT(Z$14,LEN(Z$14)-1)),Pattern!$D12*Pattern!$C$8,""),"")</f>
        <v>100</v>
      </c>
      <c r="AA16" s="92">
        <f>IF(ISNUMBER(Pattern!$C12),IF(Pattern!$C12&lt;=VALUE(LEFT(AA$14,LEN(AA$14)-1)),Pattern!$D12*Pattern!$C$8,""),"")</f>
        <v>100</v>
      </c>
      <c r="AB16" s="92">
        <f>IF(ISNUMBER(Pattern!$C12),IF(Pattern!$C12&lt;=VALUE(LEFT(AB$14,LEN(AB$14)-1)),Pattern!$D12*Pattern!$C$8,""),"")</f>
        <v>100</v>
      </c>
      <c r="AC16" s="92">
        <f>IF(ISNUMBER(Pattern!$C12),IF(Pattern!$C12&lt;=VALUE(LEFT(AC$14,LEN(AC$14)-1)),Pattern!$D12*Pattern!$C$8,""),"")</f>
        <v>100</v>
      </c>
      <c r="AD16" s="93">
        <f>IF(ISNUMBER(Pattern!$C12),IF(Pattern!$C12&lt;=VALUE(LEFT(AD$14,LEN(AD$14)-1)),Pattern!$D12*Pattern!$C$8,""),"")</f>
        <v>100</v>
      </c>
      <c r="AE16" s="91">
        <f>IF(ISNUMBER(Pattern!$C12),IF(Pattern!$C12&lt;=VALUE(LEFT(AE$14,LEN(AE$14)-1)),Pattern!$D12*Pattern!$C$8,""),"")</f>
        <v>100</v>
      </c>
      <c r="AF16" s="92">
        <f>IF(ISNUMBER(Pattern!$C12),IF(Pattern!$C12&lt;=VALUE(LEFT(AF$14,LEN(AF$14)-1)),Pattern!$D12*Pattern!$C$8,""),"")</f>
        <v>100</v>
      </c>
      <c r="AG16" s="92">
        <f>IF(ISNUMBER(Pattern!$C12),IF(Pattern!$C12&lt;=VALUE(LEFT(AG$14,LEN(AG$14)-1)),Pattern!$D12*Pattern!$C$8,""),"")</f>
        <v>100</v>
      </c>
      <c r="AH16" s="92">
        <f>IF(ISNUMBER(Pattern!$C12),IF(Pattern!$C12&lt;=VALUE(LEFT(AH$14,LEN(AH$14)-1)),Pattern!$D12*Pattern!$C$8,""),"")</f>
        <v>100</v>
      </c>
      <c r="AI16" s="93">
        <f>IF(ISNUMBER(Pattern!$C12),IF(Pattern!$C12&lt;=VALUE(LEFT(AI$14,LEN(AI$14)-1)),Pattern!$D12*Pattern!$C$8,""),"")</f>
        <v>100</v>
      </c>
      <c r="AJ16" s="91">
        <f>IF(ISNUMBER(Pattern!$C12),IF(Pattern!$C12&lt;=VALUE(LEFT(AJ$14,LEN(AJ$14)-1)),Pattern!$D12*Pattern!$C$8,""),"")</f>
        <v>100</v>
      </c>
      <c r="AK16" s="92">
        <f>IF(ISNUMBER(Pattern!$C12),IF(Pattern!$C12&lt;=VALUE(LEFT(AK$14,LEN(AK$14)-1)),Pattern!$D12*Pattern!$C$8,""),"")</f>
        <v>100</v>
      </c>
      <c r="AL16" s="92">
        <f>IF(ISNUMBER(Pattern!$C12),IF(Pattern!$C12&lt;=VALUE(LEFT(AL$14,LEN(AL$14)-1)),Pattern!$D12*Pattern!$C$8,""),"")</f>
      </c>
      <c r="AM16" s="93">
        <f>IF(ISNUMBER(Pattern!$C12),IF(Pattern!$C12&lt;=VALUE(LEFT(AM$14,LEN(AM$14)-1)),Pattern!$D12*Pattern!$C$8,""),"")</f>
      </c>
      <c r="AN16" s="81"/>
    </row>
    <row r="17" spans="1:40" ht="9.75" customHeight="1">
      <c r="A17" s="83"/>
      <c r="B17" s="81" t="s">
        <v>24</v>
      </c>
      <c r="C17" s="91">
        <f>IF(ISNUMBER(Pattern!$B13),IF(Pattern!$B13&lt;=VALUE(LEFT(C$14,LEN(C$14)-1)),Pattern!$D13*Pattern!$C$8,""),"")</f>
      </c>
      <c r="D17" s="92">
        <f>IF(ISNUMBER(Pattern!$B13),IF(Pattern!$B13&lt;=VALUE(LEFT(D$14,LEN(D$14)-1)),Pattern!$D13*Pattern!$C$8,""),"")</f>
      </c>
      <c r="E17" s="92">
        <f>IF(ISNUMBER(Pattern!$B13),IF(Pattern!$B13&lt;=VALUE(LEFT(E$14,LEN(E$14)-1)),Pattern!$D13*Pattern!$C$8,""),"")</f>
      </c>
      <c r="F17" s="93">
        <f>IF(ISNUMBER(Pattern!$B13),IF(Pattern!$B13&lt;=VALUE(LEFT(F$14,LEN(F$14)-1)),Pattern!$D13*Pattern!$C$8,""),"")</f>
        <v>150</v>
      </c>
      <c r="G17" s="91">
        <f>IF(ISNUMBER(Pattern!$B13),IF(Pattern!$B13&lt;=VALUE(LEFT(G$14,LEN(G$14)-1)),Pattern!$D13*Pattern!$C$8,""),"")</f>
        <v>150</v>
      </c>
      <c r="H17" s="92">
        <f>IF(ISNUMBER(Pattern!$B13),IF(Pattern!$B13&lt;=VALUE(LEFT(H$14,LEN(H$14)-1)),Pattern!$D13*Pattern!$C$8,""),"")</f>
        <v>150</v>
      </c>
      <c r="I17" s="92">
        <f>IF(ISNUMBER(Pattern!$B13),IF(Pattern!$B13&lt;=VALUE(LEFT(I$14,LEN(I$14)-1)),Pattern!$D13*Pattern!$C$8,""),"")</f>
        <v>150</v>
      </c>
      <c r="J17" s="92">
        <f>IF(ISNUMBER(Pattern!$B13),IF(Pattern!$B13&lt;=VALUE(LEFT(J$14,LEN(J$14)-1)),Pattern!$D13*Pattern!$C$8,""),"")</f>
        <v>150</v>
      </c>
      <c r="K17" s="93">
        <f>IF(ISNUMBER(Pattern!$B13),IF(Pattern!$B13&lt;=VALUE(LEFT(K$14,LEN(K$14)-1)),Pattern!$D13*Pattern!$C$8,""),"")</f>
        <v>150</v>
      </c>
      <c r="L17" s="91">
        <f>IF(ISNUMBER(Pattern!$B13),IF(Pattern!$B13&lt;=VALUE(LEFT(L$14,LEN(L$14)-1)),Pattern!$D13*Pattern!$C$8,""),"")</f>
        <v>150</v>
      </c>
      <c r="M17" s="92">
        <f>IF(ISNUMBER(Pattern!$B13),IF(Pattern!$B13&lt;=VALUE(LEFT(M$14,LEN(M$14)-1)),Pattern!$D13*Pattern!$C$8,""),"")</f>
        <v>150</v>
      </c>
      <c r="N17" s="92">
        <f>IF(ISNUMBER(Pattern!$B13),IF(Pattern!$B13&lt;=VALUE(LEFT(N$14,LEN(N$14)-1)),Pattern!$D13*Pattern!$C$8,""),"")</f>
        <v>150</v>
      </c>
      <c r="O17" s="92">
        <f>IF(ISNUMBER(Pattern!$B13),IF(Pattern!$B13&lt;=VALUE(LEFT(O$14,LEN(O$14)-1)),Pattern!$D13*Pattern!$C$8,""),"")</f>
        <v>150</v>
      </c>
      <c r="P17" s="93">
        <f>IF(ISNUMBER(Pattern!$B13),IF(Pattern!$B13&lt;=VALUE(LEFT(P$14,LEN(P$14)-1)),Pattern!$D13*Pattern!$C$8,""),"")</f>
        <v>150</v>
      </c>
      <c r="Q17" s="91">
        <f>IF(ISNUMBER(Pattern!$B13),IF(Pattern!$B13&lt;=VALUE(LEFT(Q$14,LEN(Q$14)-1)),Pattern!$D13*Pattern!$C$8,""),"")</f>
        <v>150</v>
      </c>
      <c r="R17" s="92">
        <f>IF(ISNUMBER(Pattern!$B13),IF(Pattern!$B13&lt;=VALUE(LEFT(R$14,LEN(R$14)-1)),Pattern!$D13*Pattern!$C$8,""),"")</f>
        <v>150</v>
      </c>
      <c r="S17" s="92">
        <f>IF(ISNUMBER(Pattern!$B13),IF(Pattern!$B13&lt;=VALUE(LEFT(S$14,LEN(S$14)-1)),Pattern!$D13*Pattern!$C$8,""),"")</f>
        <v>150</v>
      </c>
      <c r="T17" s="93">
        <f>IF(ISNUMBER(Pattern!$B13),IF(Pattern!$B13&lt;=VALUE(LEFT(T$14,LEN(T$14)-1)),Pattern!$D13*Pattern!$C$8,""),"")</f>
        <v>150</v>
      </c>
      <c r="U17" s="94">
        <f>IF(ISNUMBER(Pattern!$B13),IF(Pattern!$B13&lt;=VALUE(LEFT(U$14,LEN(U$14))),Pattern!$D13*Pattern!$C$8,""),"")</f>
        <v>150</v>
      </c>
      <c r="V17" s="91">
        <f>IF(ISNUMBER(Pattern!$C13),IF(Pattern!$C13&lt;=VALUE(LEFT(V$14,LEN(V$14)-1)),Pattern!$D13*Pattern!$C$8,""),"")</f>
        <v>150</v>
      </c>
      <c r="W17" s="92">
        <f>IF(ISNUMBER(Pattern!$C13),IF(Pattern!$C13&lt;=VALUE(LEFT(W$14,LEN(W$14)-1)),Pattern!$D13*Pattern!$C$8,""),"")</f>
        <v>150</v>
      </c>
      <c r="X17" s="92">
        <f>IF(ISNUMBER(Pattern!$C13),IF(Pattern!$C13&lt;=VALUE(LEFT(X$14,LEN(X$14)-1)),Pattern!$D13*Pattern!$C$8,""),"")</f>
        <v>150</v>
      </c>
      <c r="Y17" s="93">
        <f>IF(ISNUMBER(Pattern!$C13),IF(Pattern!$C13&lt;=VALUE(LEFT(Y$14,LEN(Y$14)-1)),Pattern!$D13*Pattern!$C$8,""),"")</f>
        <v>150</v>
      </c>
      <c r="Z17" s="91">
        <f>IF(ISNUMBER(Pattern!$C13),IF(Pattern!$C13&lt;=VALUE(LEFT(Z$14,LEN(Z$14)-1)),Pattern!$D13*Pattern!$C$8,""),"")</f>
        <v>150</v>
      </c>
      <c r="AA17" s="92">
        <f>IF(ISNUMBER(Pattern!$C13),IF(Pattern!$C13&lt;=VALUE(LEFT(AA$14,LEN(AA$14)-1)),Pattern!$D13*Pattern!$C$8,""),"")</f>
        <v>150</v>
      </c>
      <c r="AB17" s="92">
        <f>IF(ISNUMBER(Pattern!$C13),IF(Pattern!$C13&lt;=VALUE(LEFT(AB$14,LEN(AB$14)-1)),Pattern!$D13*Pattern!$C$8,""),"")</f>
        <v>150</v>
      </c>
      <c r="AC17" s="92">
        <f>IF(ISNUMBER(Pattern!$C13),IF(Pattern!$C13&lt;=VALUE(LEFT(AC$14,LEN(AC$14)-1)),Pattern!$D13*Pattern!$C$8,""),"")</f>
        <v>150</v>
      </c>
      <c r="AD17" s="93">
        <f>IF(ISNUMBER(Pattern!$C13),IF(Pattern!$C13&lt;=VALUE(LEFT(AD$14,LEN(AD$14)-1)),Pattern!$D13*Pattern!$C$8,""),"")</f>
        <v>150</v>
      </c>
      <c r="AE17" s="91">
        <f>IF(ISNUMBER(Pattern!$C13),IF(Pattern!$C13&lt;=VALUE(LEFT(AE$14,LEN(AE$14)-1)),Pattern!$D13*Pattern!$C$8,""),"")</f>
        <v>150</v>
      </c>
      <c r="AF17" s="92">
        <f>IF(ISNUMBER(Pattern!$C13),IF(Pattern!$C13&lt;=VALUE(LEFT(AF$14,LEN(AF$14)-1)),Pattern!$D13*Pattern!$C$8,""),"")</f>
        <v>150</v>
      </c>
      <c r="AG17" s="92">
        <f>IF(ISNUMBER(Pattern!$C13),IF(Pattern!$C13&lt;=VALUE(LEFT(AG$14,LEN(AG$14)-1)),Pattern!$D13*Pattern!$C$8,""),"")</f>
        <v>150</v>
      </c>
      <c r="AH17" s="92">
        <f>IF(ISNUMBER(Pattern!$C13),IF(Pattern!$C13&lt;=VALUE(LEFT(AH$14,LEN(AH$14)-1)),Pattern!$D13*Pattern!$C$8,""),"")</f>
        <v>150</v>
      </c>
      <c r="AI17" s="93">
        <f>IF(ISNUMBER(Pattern!$C13),IF(Pattern!$C13&lt;=VALUE(LEFT(AI$14,LEN(AI$14)-1)),Pattern!$D13*Pattern!$C$8,""),"")</f>
        <v>150</v>
      </c>
      <c r="AJ17" s="91">
        <f>IF(ISNUMBER(Pattern!$C13),IF(Pattern!$C13&lt;=VALUE(LEFT(AJ$14,LEN(AJ$14)-1)),Pattern!$D13*Pattern!$C$8,""),"")</f>
        <v>150</v>
      </c>
      <c r="AK17" s="92">
        <f>IF(ISNUMBER(Pattern!$C13),IF(Pattern!$C13&lt;=VALUE(LEFT(AK$14,LEN(AK$14)-1)),Pattern!$D13*Pattern!$C$8,""),"")</f>
      </c>
      <c r="AL17" s="92">
        <f>IF(ISNUMBER(Pattern!$C13),IF(Pattern!$C13&lt;=VALUE(LEFT(AL$14,LEN(AL$14)-1)),Pattern!$D13*Pattern!$C$8,""),"")</f>
      </c>
      <c r="AM17" s="93">
        <f>IF(ISNUMBER(Pattern!$C13),IF(Pattern!$C13&lt;=VALUE(LEFT(AM$14,LEN(AM$14)-1)),Pattern!$D13*Pattern!$C$8,""),"")</f>
      </c>
      <c r="AN17" s="81"/>
    </row>
    <row r="18" spans="1:40" ht="9.75" customHeight="1">
      <c r="A18" s="83"/>
      <c r="B18" s="81" t="s">
        <v>25</v>
      </c>
      <c r="C18" s="91">
        <f>IF(ISNUMBER(Pattern!$B14),IF(Pattern!$B14&lt;=VALUE(LEFT(C$14,LEN(C$14)-1)),Pattern!$D14*Pattern!$C$8,""),"")</f>
      </c>
      <c r="D18" s="92">
        <f>IF(ISNUMBER(Pattern!$B14),IF(Pattern!$B14&lt;=VALUE(LEFT(D$14,LEN(D$14)-1)),Pattern!$D14*Pattern!$C$8,""),"")</f>
      </c>
      <c r="E18" s="92">
        <f>IF(ISNUMBER(Pattern!$B14),IF(Pattern!$B14&lt;=VALUE(LEFT(E$14,LEN(E$14)-1)),Pattern!$D14*Pattern!$C$8,""),"")</f>
      </c>
      <c r="F18" s="93">
        <f>IF(ISNUMBER(Pattern!$B14),IF(Pattern!$B14&lt;=VALUE(LEFT(F$14,LEN(F$14)-1)),Pattern!$D14*Pattern!$C$8,""),"")</f>
      </c>
      <c r="G18" s="91">
        <f>IF(ISNUMBER(Pattern!$B14),IF(Pattern!$B14&lt;=VALUE(LEFT(G$14,LEN(G$14)-1)),Pattern!$D14*Pattern!$C$8,""),"")</f>
        <v>100</v>
      </c>
      <c r="H18" s="92">
        <f>IF(ISNUMBER(Pattern!$B14),IF(Pattern!$B14&lt;=VALUE(LEFT(H$14,LEN(H$14)-1)),Pattern!$D14*Pattern!$C$8,""),"")</f>
        <v>100</v>
      </c>
      <c r="I18" s="92">
        <f>IF(ISNUMBER(Pattern!$B14),IF(Pattern!$B14&lt;=VALUE(LEFT(I$14,LEN(I$14)-1)),Pattern!$D14*Pattern!$C$8,""),"")</f>
        <v>100</v>
      </c>
      <c r="J18" s="92">
        <f>IF(ISNUMBER(Pattern!$B14),IF(Pattern!$B14&lt;=VALUE(LEFT(J$14,LEN(J$14)-1)),Pattern!$D14*Pattern!$C$8,""),"")</f>
        <v>100</v>
      </c>
      <c r="K18" s="93">
        <f>IF(ISNUMBER(Pattern!$B14),IF(Pattern!$B14&lt;=VALUE(LEFT(K$14,LEN(K$14)-1)),Pattern!$D14*Pattern!$C$8,""),"")</f>
        <v>100</v>
      </c>
      <c r="L18" s="91">
        <f>IF(ISNUMBER(Pattern!$B14),IF(Pattern!$B14&lt;=VALUE(LEFT(L$14,LEN(L$14)-1)),Pattern!$D14*Pattern!$C$8,""),"")</f>
        <v>100</v>
      </c>
      <c r="M18" s="92">
        <f>IF(ISNUMBER(Pattern!$B14),IF(Pattern!$B14&lt;=VALUE(LEFT(M$14,LEN(M$14)-1)),Pattern!$D14*Pattern!$C$8,""),"")</f>
        <v>100</v>
      </c>
      <c r="N18" s="92">
        <f>IF(ISNUMBER(Pattern!$B14),IF(Pattern!$B14&lt;=VALUE(LEFT(N$14,LEN(N$14)-1)),Pattern!$D14*Pattern!$C$8,""),"")</f>
        <v>100</v>
      </c>
      <c r="O18" s="92">
        <f>IF(ISNUMBER(Pattern!$B14),IF(Pattern!$B14&lt;=VALUE(LEFT(O$14,LEN(O$14)-1)),Pattern!$D14*Pattern!$C$8,""),"")</f>
        <v>100</v>
      </c>
      <c r="P18" s="93">
        <f>IF(ISNUMBER(Pattern!$B14),IF(Pattern!$B14&lt;=VALUE(LEFT(P$14,LEN(P$14)-1)),Pattern!$D14*Pattern!$C$8,""),"")</f>
        <v>100</v>
      </c>
      <c r="Q18" s="91">
        <f>IF(ISNUMBER(Pattern!$B14),IF(Pattern!$B14&lt;=VALUE(LEFT(Q$14,LEN(Q$14)-1)),Pattern!$D14*Pattern!$C$8,""),"")</f>
        <v>100</v>
      </c>
      <c r="R18" s="92">
        <f>IF(ISNUMBER(Pattern!$B14),IF(Pattern!$B14&lt;=VALUE(LEFT(R$14,LEN(R$14)-1)),Pattern!$D14*Pattern!$C$8,""),"")</f>
        <v>100</v>
      </c>
      <c r="S18" s="92">
        <f>IF(ISNUMBER(Pattern!$B14),IF(Pattern!$B14&lt;=VALUE(LEFT(S$14,LEN(S$14)-1)),Pattern!$D14*Pattern!$C$8,""),"")</f>
        <v>100</v>
      </c>
      <c r="T18" s="93">
        <f>IF(ISNUMBER(Pattern!$B14),IF(Pattern!$B14&lt;=VALUE(LEFT(T$14,LEN(T$14)-1)),Pattern!$D14*Pattern!$C$8,""),"")</f>
        <v>100</v>
      </c>
      <c r="U18" s="94">
        <f>IF(ISNUMBER(Pattern!$B14),IF(Pattern!$B14&lt;=VALUE(LEFT(U$14,LEN(U$14))),Pattern!$D14*Pattern!$C$8,""),"")</f>
        <v>100</v>
      </c>
      <c r="V18" s="91">
        <f>IF(ISNUMBER(Pattern!$C14),IF(Pattern!$C14&lt;=VALUE(LEFT(V$14,LEN(V$14)-1)),Pattern!$D14*Pattern!$C$8,""),"")</f>
        <v>100</v>
      </c>
      <c r="W18" s="92">
        <f>IF(ISNUMBER(Pattern!$C14),IF(Pattern!$C14&lt;=VALUE(LEFT(W$14,LEN(W$14)-1)),Pattern!$D14*Pattern!$C$8,""),"")</f>
        <v>100</v>
      </c>
      <c r="X18" s="92">
        <f>IF(ISNUMBER(Pattern!$C14),IF(Pattern!$C14&lt;=VALUE(LEFT(X$14,LEN(X$14)-1)),Pattern!$D14*Pattern!$C$8,""),"")</f>
        <v>100</v>
      </c>
      <c r="Y18" s="93">
        <f>IF(ISNUMBER(Pattern!$C14),IF(Pattern!$C14&lt;=VALUE(LEFT(Y$14,LEN(Y$14)-1)),Pattern!$D14*Pattern!$C$8,""),"")</f>
        <v>100</v>
      </c>
      <c r="Z18" s="91">
        <f>IF(ISNUMBER(Pattern!$C14),IF(Pattern!$C14&lt;=VALUE(LEFT(Z$14,LEN(Z$14)-1)),Pattern!$D14*Pattern!$C$8,""),"")</f>
        <v>100</v>
      </c>
      <c r="AA18" s="92">
        <f>IF(ISNUMBER(Pattern!$C14),IF(Pattern!$C14&lt;=VALUE(LEFT(AA$14,LEN(AA$14)-1)),Pattern!$D14*Pattern!$C$8,""),"")</f>
        <v>100</v>
      </c>
      <c r="AB18" s="92">
        <f>IF(ISNUMBER(Pattern!$C14),IF(Pattern!$C14&lt;=VALUE(LEFT(AB$14,LEN(AB$14)-1)),Pattern!$D14*Pattern!$C$8,""),"")</f>
        <v>100</v>
      </c>
      <c r="AC18" s="92">
        <f>IF(ISNUMBER(Pattern!$C14),IF(Pattern!$C14&lt;=VALUE(LEFT(AC$14,LEN(AC$14)-1)),Pattern!$D14*Pattern!$C$8,""),"")</f>
        <v>100</v>
      </c>
      <c r="AD18" s="93">
        <f>IF(ISNUMBER(Pattern!$C14),IF(Pattern!$C14&lt;=VALUE(LEFT(AD$14,LEN(AD$14)-1)),Pattern!$D14*Pattern!$C$8,""),"")</f>
        <v>100</v>
      </c>
      <c r="AE18" s="91">
        <f>IF(ISNUMBER(Pattern!$C14),IF(Pattern!$C14&lt;=VALUE(LEFT(AE$14,LEN(AE$14)-1)),Pattern!$D14*Pattern!$C$8,""),"")</f>
        <v>100</v>
      </c>
      <c r="AF18" s="92">
        <f>IF(ISNUMBER(Pattern!$C14),IF(Pattern!$C14&lt;=VALUE(LEFT(AF$14,LEN(AF$14)-1)),Pattern!$D14*Pattern!$C$8,""),"")</f>
        <v>100</v>
      </c>
      <c r="AG18" s="92">
        <f>IF(ISNUMBER(Pattern!$C14),IF(Pattern!$C14&lt;=VALUE(LEFT(AG$14,LEN(AG$14)-1)),Pattern!$D14*Pattern!$C$8,""),"")</f>
        <v>100</v>
      </c>
      <c r="AH18" s="92">
        <f>IF(ISNUMBER(Pattern!$C14),IF(Pattern!$C14&lt;=VALUE(LEFT(AH$14,LEN(AH$14)-1)),Pattern!$D14*Pattern!$C$8,""),"")</f>
        <v>100</v>
      </c>
      <c r="AI18" s="93">
        <f>IF(ISNUMBER(Pattern!$C14),IF(Pattern!$C14&lt;=VALUE(LEFT(AI$14,LEN(AI$14)-1)),Pattern!$D14*Pattern!$C$8,""),"")</f>
        <v>100</v>
      </c>
      <c r="AJ18" s="91">
        <f>IF(ISNUMBER(Pattern!$C14),IF(Pattern!$C14&lt;=VALUE(LEFT(AJ$14,LEN(AJ$14)-1)),Pattern!$D14*Pattern!$C$8,""),"")</f>
      </c>
      <c r="AK18" s="92">
        <f>IF(ISNUMBER(Pattern!$C14),IF(Pattern!$C14&lt;=VALUE(LEFT(AK$14,LEN(AK$14)-1)),Pattern!$D14*Pattern!$C$8,""),"")</f>
      </c>
      <c r="AL18" s="92">
        <f>IF(ISNUMBER(Pattern!$C14),IF(Pattern!$C14&lt;=VALUE(LEFT(AL$14,LEN(AL$14)-1)),Pattern!$D14*Pattern!$C$8,""),"")</f>
      </c>
      <c r="AM18" s="93">
        <f>IF(ISNUMBER(Pattern!$C14),IF(Pattern!$C14&lt;=VALUE(LEFT(AM$14,LEN(AM$14)-1)),Pattern!$D14*Pattern!$C$8,""),"")</f>
      </c>
      <c r="AN18" s="81"/>
    </row>
    <row r="19" spans="1:40" ht="9.75" customHeight="1">
      <c r="A19" s="83"/>
      <c r="B19" s="81" t="s">
        <v>26</v>
      </c>
      <c r="C19" s="91">
        <f>IF(ISNUMBER(Pattern!$B15),IF(Pattern!$B15&lt;=VALUE(LEFT(C$14,LEN(C$14)-1)),Pattern!$D15*Pattern!$C$8,""),"")</f>
      </c>
      <c r="D19" s="92">
        <f>IF(ISNUMBER(Pattern!$B15),IF(Pattern!$B15&lt;=VALUE(LEFT(D$14,LEN(D$14)-1)),Pattern!$D15*Pattern!$C$8,""),"")</f>
      </c>
      <c r="E19" s="92">
        <f>IF(ISNUMBER(Pattern!$B15),IF(Pattern!$B15&lt;=VALUE(LEFT(E$14,LEN(E$14)-1)),Pattern!$D15*Pattern!$C$8,""),"")</f>
      </c>
      <c r="F19" s="93">
        <f>IF(ISNUMBER(Pattern!$B15),IF(Pattern!$B15&lt;=VALUE(LEFT(F$14,LEN(F$14)-1)),Pattern!$D15*Pattern!$C$8,""),"")</f>
      </c>
      <c r="G19" s="91">
        <f>IF(ISNUMBER(Pattern!$B15),IF(Pattern!$B15&lt;=VALUE(LEFT(G$14,LEN(G$14)-1)),Pattern!$D15*Pattern!$C$8,""),"")</f>
      </c>
      <c r="H19" s="92">
        <f>IF(ISNUMBER(Pattern!$B15),IF(Pattern!$B15&lt;=VALUE(LEFT(H$14,LEN(H$14)-1)),Pattern!$D15*Pattern!$C$8,""),"")</f>
      </c>
      <c r="I19" s="92">
        <f>IF(ISNUMBER(Pattern!$B15),IF(Pattern!$B15&lt;=VALUE(LEFT(I$14,LEN(I$14)-1)),Pattern!$D15*Pattern!$C$8,""),"")</f>
        <v>100</v>
      </c>
      <c r="J19" s="92">
        <f>IF(ISNUMBER(Pattern!$B15),IF(Pattern!$B15&lt;=VALUE(LEFT(J$14,LEN(J$14)-1)),Pattern!$D15*Pattern!$C$8,""),"")</f>
        <v>100</v>
      </c>
      <c r="K19" s="93">
        <f>IF(ISNUMBER(Pattern!$B15),IF(Pattern!$B15&lt;=VALUE(LEFT(K$14,LEN(K$14)-1)),Pattern!$D15*Pattern!$C$8,""),"")</f>
        <v>100</v>
      </c>
      <c r="L19" s="91">
        <f>IF(ISNUMBER(Pattern!$B15),IF(Pattern!$B15&lt;=VALUE(LEFT(L$14,LEN(L$14)-1)),Pattern!$D15*Pattern!$C$8,""),"")</f>
        <v>100</v>
      </c>
      <c r="M19" s="92">
        <f>IF(ISNUMBER(Pattern!$B15),IF(Pattern!$B15&lt;=VALUE(LEFT(M$14,LEN(M$14)-1)),Pattern!$D15*Pattern!$C$8,""),"")</f>
        <v>100</v>
      </c>
      <c r="N19" s="92">
        <f>IF(ISNUMBER(Pattern!$B15),IF(Pattern!$B15&lt;=VALUE(LEFT(N$14,LEN(N$14)-1)),Pattern!$D15*Pattern!$C$8,""),"")</f>
        <v>100</v>
      </c>
      <c r="O19" s="92">
        <f>IF(ISNUMBER(Pattern!$B15),IF(Pattern!$B15&lt;=VALUE(LEFT(O$14,LEN(O$14)-1)),Pattern!$D15*Pattern!$C$8,""),"")</f>
        <v>100</v>
      </c>
      <c r="P19" s="93">
        <f>IF(ISNUMBER(Pattern!$B15),IF(Pattern!$B15&lt;=VALUE(LEFT(P$14,LEN(P$14)-1)),Pattern!$D15*Pattern!$C$8,""),"")</f>
        <v>100</v>
      </c>
      <c r="Q19" s="91">
        <f>IF(ISNUMBER(Pattern!$B15),IF(Pattern!$B15&lt;=VALUE(LEFT(Q$14,LEN(Q$14)-1)),Pattern!$D15*Pattern!$C$8,""),"")</f>
        <v>100</v>
      </c>
      <c r="R19" s="92">
        <f>IF(ISNUMBER(Pattern!$B15),IF(Pattern!$B15&lt;=VALUE(LEFT(R$14,LEN(R$14)-1)),Pattern!$D15*Pattern!$C$8,""),"")</f>
        <v>100</v>
      </c>
      <c r="S19" s="92">
        <f>IF(ISNUMBER(Pattern!$B15),IF(Pattern!$B15&lt;=VALUE(LEFT(S$14,LEN(S$14)-1)),Pattern!$D15*Pattern!$C$8,""),"")</f>
        <v>100</v>
      </c>
      <c r="T19" s="93">
        <f>IF(ISNUMBER(Pattern!$B15),IF(Pattern!$B15&lt;=VALUE(LEFT(T$14,LEN(T$14)-1)),Pattern!$D15*Pattern!$C$8,""),"")</f>
        <v>100</v>
      </c>
      <c r="U19" s="94">
        <f>IF(ISNUMBER(Pattern!$B15),IF(Pattern!$B15&lt;=VALUE(LEFT(U$14,LEN(U$14))),Pattern!$D15*Pattern!$C$8,""),"")</f>
        <v>100</v>
      </c>
      <c r="V19" s="91">
        <f>IF(ISNUMBER(Pattern!$C15),IF(Pattern!$C15&lt;=VALUE(LEFT(V$14,LEN(V$14)-1)),Pattern!$D15*Pattern!$C$8,""),"")</f>
        <v>100</v>
      </c>
      <c r="W19" s="92">
        <f>IF(ISNUMBER(Pattern!$C15),IF(Pattern!$C15&lt;=VALUE(LEFT(W$14,LEN(W$14)-1)),Pattern!$D15*Pattern!$C$8,""),"")</f>
        <v>100</v>
      </c>
      <c r="X19" s="92">
        <f>IF(ISNUMBER(Pattern!$C15),IF(Pattern!$C15&lt;=VALUE(LEFT(X$14,LEN(X$14)-1)),Pattern!$D15*Pattern!$C$8,""),"")</f>
        <v>100</v>
      </c>
      <c r="Y19" s="93">
        <f>IF(ISNUMBER(Pattern!$C15),IF(Pattern!$C15&lt;=VALUE(LEFT(Y$14,LEN(Y$14)-1)),Pattern!$D15*Pattern!$C$8,""),"")</f>
        <v>100</v>
      </c>
      <c r="Z19" s="91">
        <f>IF(ISNUMBER(Pattern!$C15),IF(Pattern!$C15&lt;=VALUE(LEFT(Z$14,LEN(Z$14)-1)),Pattern!$D15*Pattern!$C$8,""),"")</f>
        <v>100</v>
      </c>
      <c r="AA19" s="92">
        <f>IF(ISNUMBER(Pattern!$C15),IF(Pattern!$C15&lt;=VALUE(LEFT(AA$14,LEN(AA$14)-1)),Pattern!$D15*Pattern!$C$8,""),"")</f>
        <v>100</v>
      </c>
      <c r="AB19" s="92">
        <f>IF(ISNUMBER(Pattern!$C15),IF(Pattern!$C15&lt;=VALUE(LEFT(AB$14,LEN(AB$14)-1)),Pattern!$D15*Pattern!$C$8,""),"")</f>
        <v>100</v>
      </c>
      <c r="AC19" s="92">
        <f>IF(ISNUMBER(Pattern!$C15),IF(Pattern!$C15&lt;=VALUE(LEFT(AC$14,LEN(AC$14)-1)),Pattern!$D15*Pattern!$C$8,""),"")</f>
        <v>100</v>
      </c>
      <c r="AD19" s="93">
        <f>IF(ISNUMBER(Pattern!$C15),IF(Pattern!$C15&lt;=VALUE(LEFT(AD$14,LEN(AD$14)-1)),Pattern!$D15*Pattern!$C$8,""),"")</f>
        <v>100</v>
      </c>
      <c r="AE19" s="91">
        <f>IF(ISNUMBER(Pattern!$C15),IF(Pattern!$C15&lt;=VALUE(LEFT(AE$14,LEN(AE$14)-1)),Pattern!$D15*Pattern!$C$8,""),"")</f>
        <v>100</v>
      </c>
      <c r="AF19" s="92">
        <f>IF(ISNUMBER(Pattern!$C15),IF(Pattern!$C15&lt;=VALUE(LEFT(AF$14,LEN(AF$14)-1)),Pattern!$D15*Pattern!$C$8,""),"")</f>
        <v>100</v>
      </c>
      <c r="AG19" s="92">
        <f>IF(ISNUMBER(Pattern!$C15),IF(Pattern!$C15&lt;=VALUE(LEFT(AG$14,LEN(AG$14)-1)),Pattern!$D15*Pattern!$C$8,""),"")</f>
        <v>100</v>
      </c>
      <c r="AH19" s="92">
        <f>IF(ISNUMBER(Pattern!$C15),IF(Pattern!$C15&lt;=VALUE(LEFT(AH$14,LEN(AH$14)-1)),Pattern!$D15*Pattern!$C$8,""),"")</f>
      </c>
      <c r="AI19" s="93">
        <f>IF(ISNUMBER(Pattern!$C15),IF(Pattern!$C15&lt;=VALUE(LEFT(AI$14,LEN(AI$14)-1)),Pattern!$D15*Pattern!$C$8,""),"")</f>
      </c>
      <c r="AJ19" s="91">
        <f>IF(ISNUMBER(Pattern!$C15),IF(Pattern!$C15&lt;=VALUE(LEFT(AJ$14,LEN(AJ$14)-1)),Pattern!$D15*Pattern!$C$8,""),"")</f>
      </c>
      <c r="AK19" s="92">
        <f>IF(ISNUMBER(Pattern!$C15),IF(Pattern!$C15&lt;=VALUE(LEFT(AK$14,LEN(AK$14)-1)),Pattern!$D15*Pattern!$C$8,""),"")</f>
      </c>
      <c r="AL19" s="92">
        <f>IF(ISNUMBER(Pattern!$C15),IF(Pattern!$C15&lt;=VALUE(LEFT(AL$14,LEN(AL$14)-1)),Pattern!$D15*Pattern!$C$8,""),"")</f>
      </c>
      <c r="AM19" s="93">
        <f>IF(ISNUMBER(Pattern!$C15),IF(Pattern!$C15&lt;=VALUE(LEFT(AM$14,LEN(AM$14)-1)),Pattern!$D15*Pattern!$C$8,""),"")</f>
      </c>
      <c r="AN19" s="81"/>
    </row>
    <row r="20" spans="1:40" ht="9.75" customHeight="1">
      <c r="A20" s="83" t="s">
        <v>58</v>
      </c>
      <c r="B20" s="81" t="s">
        <v>27</v>
      </c>
      <c r="C20" s="91">
        <f>IF(ISNUMBER(Pattern!$B16),IF(Pattern!$B16&lt;=VALUE(LEFT(C$14,LEN(C$14)-1)),Pattern!$D16*Pattern!$C$8,""),"")</f>
      </c>
      <c r="D20" s="92">
        <f>IF(ISNUMBER(Pattern!$B16),IF(Pattern!$B16&lt;=VALUE(LEFT(D$14,LEN(D$14)-1)),Pattern!$D16*Pattern!$C$8,""),"")</f>
      </c>
      <c r="E20" s="92">
        <f>IF(ISNUMBER(Pattern!$B16),IF(Pattern!$B16&lt;=VALUE(LEFT(E$14,LEN(E$14)-1)),Pattern!$D16*Pattern!$C$8,""),"")</f>
      </c>
      <c r="F20" s="93">
        <f>IF(ISNUMBER(Pattern!$B16),IF(Pattern!$B16&lt;=VALUE(LEFT(F$14,LEN(F$14)-1)),Pattern!$D16*Pattern!$C$8,""),"")</f>
      </c>
      <c r="G20" s="91">
        <f>IF(ISNUMBER(Pattern!$B16),IF(Pattern!$B16&lt;=VALUE(LEFT(G$14,LEN(G$14)-1)),Pattern!$D16*Pattern!$C$8,""),"")</f>
      </c>
      <c r="H20" s="92">
        <f>IF(ISNUMBER(Pattern!$B16),IF(Pattern!$B16&lt;=VALUE(LEFT(H$14,LEN(H$14)-1)),Pattern!$D16*Pattern!$C$8,""),"")</f>
      </c>
      <c r="I20" s="92">
        <f>IF(ISNUMBER(Pattern!$B16),IF(Pattern!$B16&lt;=VALUE(LEFT(I$14,LEN(I$14)-1)),Pattern!$D16*Pattern!$C$8,""),"")</f>
      </c>
      <c r="J20" s="92">
        <f>IF(ISNUMBER(Pattern!$B16),IF(Pattern!$B16&lt;=VALUE(LEFT(J$14,LEN(J$14)-1)),Pattern!$D16*Pattern!$C$8,""),"")</f>
        <v>100</v>
      </c>
      <c r="K20" s="93">
        <f>IF(ISNUMBER(Pattern!$B16),IF(Pattern!$B16&lt;=VALUE(LEFT(K$14,LEN(K$14)-1)),Pattern!$D16*Pattern!$C$8,""),"")</f>
        <v>100</v>
      </c>
      <c r="L20" s="91">
        <f>IF(ISNUMBER(Pattern!$B16),IF(Pattern!$B16&lt;=VALUE(LEFT(L$14,LEN(L$14)-1)),Pattern!$D16*Pattern!$C$8,""),"")</f>
        <v>100</v>
      </c>
      <c r="M20" s="92">
        <f>IF(ISNUMBER(Pattern!$B16),IF(Pattern!$B16&lt;=VALUE(LEFT(M$14,LEN(M$14)-1)),Pattern!$D16*Pattern!$C$8,""),"")</f>
        <v>100</v>
      </c>
      <c r="N20" s="92">
        <f>IF(ISNUMBER(Pattern!$B16),IF(Pattern!$B16&lt;=VALUE(LEFT(N$14,LEN(N$14)-1)),Pattern!$D16*Pattern!$C$8,""),"")</f>
        <v>100</v>
      </c>
      <c r="O20" s="92">
        <f>IF(ISNUMBER(Pattern!$B16),IF(Pattern!$B16&lt;=VALUE(LEFT(O$14,LEN(O$14)-1)),Pattern!$D16*Pattern!$C$8,""),"")</f>
        <v>100</v>
      </c>
      <c r="P20" s="93">
        <f>IF(ISNUMBER(Pattern!$B16),IF(Pattern!$B16&lt;=VALUE(LEFT(P$14,LEN(P$14)-1)),Pattern!$D16*Pattern!$C$8,""),"")</f>
        <v>100</v>
      </c>
      <c r="Q20" s="91">
        <f>IF(ISNUMBER(Pattern!$B16),IF(Pattern!$B16&lt;=VALUE(LEFT(Q$14,LEN(Q$14)-1)),Pattern!$D16*Pattern!$C$8,""),"")</f>
        <v>100</v>
      </c>
      <c r="R20" s="92">
        <f>IF(ISNUMBER(Pattern!$B16),IF(Pattern!$B16&lt;=VALUE(LEFT(R$14,LEN(R$14)-1)),Pattern!$D16*Pattern!$C$8,""),"")</f>
        <v>100</v>
      </c>
      <c r="S20" s="92">
        <f>IF(ISNUMBER(Pattern!$B16),IF(Pattern!$B16&lt;=VALUE(LEFT(S$14,LEN(S$14)-1)),Pattern!$D16*Pattern!$C$8,""),"")</f>
        <v>100</v>
      </c>
      <c r="T20" s="93">
        <f>IF(ISNUMBER(Pattern!$B16),IF(Pattern!$B16&lt;=VALUE(LEFT(T$14,LEN(T$14)-1)),Pattern!$D16*Pattern!$C$8,""),"")</f>
        <v>100</v>
      </c>
      <c r="U20" s="94">
        <f>IF(ISNUMBER(Pattern!$B16),IF(Pattern!$B16&lt;=VALUE(LEFT(U$14,LEN(U$14))),Pattern!$D16*Pattern!$C$8,""),"")</f>
        <v>100</v>
      </c>
      <c r="V20" s="91">
        <f>IF(ISNUMBER(Pattern!$C16),IF(Pattern!$C16&lt;=VALUE(LEFT(V$14,LEN(V$14)-1)),Pattern!$D16*Pattern!$C$8,""),"")</f>
        <v>100</v>
      </c>
      <c r="W20" s="92">
        <f>IF(ISNUMBER(Pattern!$C16),IF(Pattern!$C16&lt;=VALUE(LEFT(W$14,LEN(W$14)-1)),Pattern!$D16*Pattern!$C$8,""),"")</f>
        <v>100</v>
      </c>
      <c r="X20" s="92">
        <f>IF(ISNUMBER(Pattern!$C16),IF(Pattern!$C16&lt;=VALUE(LEFT(X$14,LEN(X$14)-1)),Pattern!$D16*Pattern!$C$8,""),"")</f>
        <v>100</v>
      </c>
      <c r="Y20" s="93">
        <f>IF(ISNUMBER(Pattern!$C16),IF(Pattern!$C16&lt;=VALUE(LEFT(Y$14,LEN(Y$14)-1)),Pattern!$D16*Pattern!$C$8,""),"")</f>
        <v>100</v>
      </c>
      <c r="Z20" s="91">
        <f>IF(ISNUMBER(Pattern!$C16),IF(Pattern!$C16&lt;=VALUE(LEFT(Z$14,LEN(Z$14)-1)),Pattern!$D16*Pattern!$C$8,""),"")</f>
        <v>100</v>
      </c>
      <c r="AA20" s="92">
        <f>IF(ISNUMBER(Pattern!$C16),IF(Pattern!$C16&lt;=VALUE(LEFT(AA$14,LEN(AA$14)-1)),Pattern!$D16*Pattern!$C$8,""),"")</f>
        <v>100</v>
      </c>
      <c r="AB20" s="92">
        <f>IF(ISNUMBER(Pattern!$C16),IF(Pattern!$C16&lt;=VALUE(LEFT(AB$14,LEN(AB$14)-1)),Pattern!$D16*Pattern!$C$8,""),"")</f>
        <v>100</v>
      </c>
      <c r="AC20" s="92">
        <f>IF(ISNUMBER(Pattern!$C16),IF(Pattern!$C16&lt;=VALUE(LEFT(AC$14,LEN(AC$14)-1)),Pattern!$D16*Pattern!$C$8,""),"")</f>
        <v>100</v>
      </c>
      <c r="AD20" s="93">
        <f>IF(ISNUMBER(Pattern!$C16),IF(Pattern!$C16&lt;=VALUE(LEFT(AD$14,LEN(AD$14)-1)),Pattern!$D16*Pattern!$C$8,""),"")</f>
        <v>100</v>
      </c>
      <c r="AE20" s="91">
        <f>IF(ISNUMBER(Pattern!$C16),IF(Pattern!$C16&lt;=VALUE(LEFT(AE$14,LEN(AE$14)-1)),Pattern!$D16*Pattern!$C$8,""),"")</f>
        <v>100</v>
      </c>
      <c r="AF20" s="92">
        <f>IF(ISNUMBER(Pattern!$C16),IF(Pattern!$C16&lt;=VALUE(LEFT(AF$14,LEN(AF$14)-1)),Pattern!$D16*Pattern!$C$8,""),"")</f>
        <v>100</v>
      </c>
      <c r="AG20" s="92">
        <f>IF(ISNUMBER(Pattern!$C16),IF(Pattern!$C16&lt;=VALUE(LEFT(AG$14,LEN(AG$14)-1)),Pattern!$D16*Pattern!$C$8,""),"")</f>
      </c>
      <c r="AH20" s="92">
        <f>IF(ISNUMBER(Pattern!$C16),IF(Pattern!$C16&lt;=VALUE(LEFT(AH$14,LEN(AH$14)-1)),Pattern!$D16*Pattern!$C$8,""),"")</f>
      </c>
      <c r="AI20" s="93">
        <f>IF(ISNUMBER(Pattern!$C16),IF(Pattern!$C16&lt;=VALUE(LEFT(AI$14,LEN(AI$14)-1)),Pattern!$D16*Pattern!$C$8,""),"")</f>
      </c>
      <c r="AJ20" s="91">
        <f>IF(ISNUMBER(Pattern!$C16),IF(Pattern!$C16&lt;=VALUE(LEFT(AJ$14,LEN(AJ$14)-1)),Pattern!$D16*Pattern!$C$8,""),"")</f>
      </c>
      <c r="AK20" s="92">
        <f>IF(ISNUMBER(Pattern!$C16),IF(Pattern!$C16&lt;=VALUE(LEFT(AK$14,LEN(AK$14)-1)),Pattern!$D16*Pattern!$C$8,""),"")</f>
      </c>
      <c r="AL20" s="92">
        <f>IF(ISNUMBER(Pattern!$C16),IF(Pattern!$C16&lt;=VALUE(LEFT(AL$14,LEN(AL$14)-1)),Pattern!$D16*Pattern!$C$8,""),"")</f>
      </c>
      <c r="AM20" s="93">
        <f>IF(ISNUMBER(Pattern!$C16),IF(Pattern!$C16&lt;=VALUE(LEFT(AM$14,LEN(AM$14)-1)),Pattern!$D16*Pattern!$C$8,""),"")</f>
      </c>
      <c r="AN20" s="81"/>
    </row>
    <row r="21" spans="1:40" ht="9.75" customHeight="1">
      <c r="A21" s="83" t="s">
        <v>59</v>
      </c>
      <c r="B21" s="81" t="s">
        <v>28</v>
      </c>
      <c r="C21" s="91">
        <f>IF(ISNUMBER(Pattern!$B17),IF(Pattern!$B17&lt;=VALUE(LEFT(C$14,LEN(C$14)-1)),Pattern!$D17*Pattern!$C$8,""),"")</f>
      </c>
      <c r="D21" s="92">
        <f>IF(ISNUMBER(Pattern!$B17),IF(Pattern!$B17&lt;=VALUE(LEFT(D$14,LEN(D$14)-1)),Pattern!$D17*Pattern!$C$8,""),"")</f>
      </c>
      <c r="E21" s="92">
        <f>IF(ISNUMBER(Pattern!$B17),IF(Pattern!$B17&lt;=VALUE(LEFT(E$14,LEN(E$14)-1)),Pattern!$D17*Pattern!$C$8,""),"")</f>
      </c>
      <c r="F21" s="93">
        <f>IF(ISNUMBER(Pattern!$B17),IF(Pattern!$B17&lt;=VALUE(LEFT(F$14,LEN(F$14)-1)),Pattern!$D17*Pattern!$C$8,""),"")</f>
      </c>
      <c r="G21" s="91">
        <f>IF(ISNUMBER(Pattern!$B17),IF(Pattern!$B17&lt;=VALUE(LEFT(G$14,LEN(G$14)-1)),Pattern!$D17*Pattern!$C$8,""),"")</f>
      </c>
      <c r="H21" s="92">
        <f>IF(ISNUMBER(Pattern!$B17),IF(Pattern!$B17&lt;=VALUE(LEFT(H$14,LEN(H$14)-1)),Pattern!$D17*Pattern!$C$8,""),"")</f>
      </c>
      <c r="I21" s="92">
        <f>IF(ISNUMBER(Pattern!$B17),IF(Pattern!$B17&lt;=VALUE(LEFT(I$14,LEN(I$14)-1)),Pattern!$D17*Pattern!$C$8,""),"")</f>
      </c>
      <c r="J21" s="92">
        <f>IF(ISNUMBER(Pattern!$B17),IF(Pattern!$B17&lt;=VALUE(LEFT(J$14,LEN(J$14)-1)),Pattern!$D17*Pattern!$C$8,""),"")</f>
      </c>
      <c r="K21" s="93">
        <f>IF(ISNUMBER(Pattern!$B17),IF(Pattern!$B17&lt;=VALUE(LEFT(K$14,LEN(K$14)-1)),Pattern!$D17*Pattern!$C$8,""),"")</f>
        <v>100</v>
      </c>
      <c r="L21" s="91">
        <f>IF(ISNUMBER(Pattern!$B17),IF(Pattern!$B17&lt;=VALUE(LEFT(L$14,LEN(L$14)-1)),Pattern!$D17*Pattern!$C$8,""),"")</f>
        <v>100</v>
      </c>
      <c r="M21" s="92">
        <f>IF(ISNUMBER(Pattern!$B17),IF(Pattern!$B17&lt;=VALUE(LEFT(M$14,LEN(M$14)-1)),Pattern!$D17*Pattern!$C$8,""),"")</f>
        <v>100</v>
      </c>
      <c r="N21" s="92">
        <f>IF(ISNUMBER(Pattern!$B17),IF(Pattern!$B17&lt;=VALUE(LEFT(N$14,LEN(N$14)-1)),Pattern!$D17*Pattern!$C$8,""),"")</f>
        <v>100</v>
      </c>
      <c r="O21" s="92">
        <f>IF(ISNUMBER(Pattern!$B17),IF(Pattern!$B17&lt;=VALUE(LEFT(O$14,LEN(O$14)-1)),Pattern!$D17*Pattern!$C$8,""),"")</f>
        <v>100</v>
      </c>
      <c r="P21" s="93">
        <f>IF(ISNUMBER(Pattern!$B17),IF(Pattern!$B17&lt;=VALUE(LEFT(P$14,LEN(P$14)-1)),Pattern!$D17*Pattern!$C$8,""),"")</f>
        <v>100</v>
      </c>
      <c r="Q21" s="91">
        <f>IF(ISNUMBER(Pattern!$B17),IF(Pattern!$B17&lt;=VALUE(LEFT(Q$14,LEN(Q$14)-1)),Pattern!$D17*Pattern!$C$8,""),"")</f>
        <v>100</v>
      </c>
      <c r="R21" s="92">
        <f>IF(ISNUMBER(Pattern!$B17),IF(Pattern!$B17&lt;=VALUE(LEFT(R$14,LEN(R$14)-1)),Pattern!$D17*Pattern!$C$8,""),"")</f>
        <v>100</v>
      </c>
      <c r="S21" s="92">
        <f>IF(ISNUMBER(Pattern!$B17),IF(Pattern!$B17&lt;=VALUE(LEFT(S$14,LEN(S$14)-1)),Pattern!$D17*Pattern!$C$8,""),"")</f>
        <v>100</v>
      </c>
      <c r="T21" s="93">
        <f>IF(ISNUMBER(Pattern!$B17),IF(Pattern!$B17&lt;=VALUE(LEFT(T$14,LEN(T$14)-1)),Pattern!$D17*Pattern!$C$8,""),"")</f>
        <v>100</v>
      </c>
      <c r="U21" s="94">
        <f>IF(ISNUMBER(Pattern!$B17),IF(Pattern!$B17&lt;=VALUE(LEFT(U$14,LEN(U$14))),Pattern!$D17*Pattern!$C$8,""),"")</f>
        <v>100</v>
      </c>
      <c r="V21" s="91">
        <f>IF(ISNUMBER(Pattern!$C17),IF(Pattern!$C17&lt;=VALUE(LEFT(V$14,LEN(V$14)-1)),Pattern!$D17*Pattern!$C$8,""),"")</f>
        <v>100</v>
      </c>
      <c r="W21" s="92">
        <f>IF(ISNUMBER(Pattern!$C17),IF(Pattern!$C17&lt;=VALUE(LEFT(W$14,LEN(W$14)-1)),Pattern!$D17*Pattern!$C$8,""),"")</f>
        <v>100</v>
      </c>
      <c r="X21" s="92">
        <f>IF(ISNUMBER(Pattern!$C17),IF(Pattern!$C17&lt;=VALUE(LEFT(X$14,LEN(X$14)-1)),Pattern!$D17*Pattern!$C$8,""),"")</f>
        <v>100</v>
      </c>
      <c r="Y21" s="93">
        <f>IF(ISNUMBER(Pattern!$C17),IF(Pattern!$C17&lt;=VALUE(LEFT(Y$14,LEN(Y$14)-1)),Pattern!$D17*Pattern!$C$8,""),"")</f>
        <v>100</v>
      </c>
      <c r="Z21" s="91">
        <f>IF(ISNUMBER(Pattern!$C17),IF(Pattern!$C17&lt;=VALUE(LEFT(Z$14,LEN(Z$14)-1)),Pattern!$D17*Pattern!$C$8,""),"")</f>
        <v>100</v>
      </c>
      <c r="AA21" s="92">
        <f>IF(ISNUMBER(Pattern!$C17),IF(Pattern!$C17&lt;=VALUE(LEFT(AA$14,LEN(AA$14)-1)),Pattern!$D17*Pattern!$C$8,""),"")</f>
        <v>100</v>
      </c>
      <c r="AB21" s="92">
        <f>IF(ISNUMBER(Pattern!$C17),IF(Pattern!$C17&lt;=VALUE(LEFT(AB$14,LEN(AB$14)-1)),Pattern!$D17*Pattern!$C$8,""),"")</f>
        <v>100</v>
      </c>
      <c r="AC21" s="92">
        <f>IF(ISNUMBER(Pattern!$C17),IF(Pattern!$C17&lt;=VALUE(LEFT(AC$14,LEN(AC$14)-1)),Pattern!$D17*Pattern!$C$8,""),"")</f>
        <v>100</v>
      </c>
      <c r="AD21" s="93">
        <f>IF(ISNUMBER(Pattern!$C17),IF(Pattern!$C17&lt;=VALUE(LEFT(AD$14,LEN(AD$14)-1)),Pattern!$D17*Pattern!$C$8,""),"")</f>
        <v>100</v>
      </c>
      <c r="AE21" s="91">
        <f>IF(ISNUMBER(Pattern!$C17),IF(Pattern!$C17&lt;=VALUE(LEFT(AE$14,LEN(AE$14)-1)),Pattern!$D17*Pattern!$C$8,""),"")</f>
        <v>100</v>
      </c>
      <c r="AF21" s="92">
        <f>IF(ISNUMBER(Pattern!$C17),IF(Pattern!$C17&lt;=VALUE(LEFT(AF$14,LEN(AF$14)-1)),Pattern!$D17*Pattern!$C$8,""),"")</f>
      </c>
      <c r="AG21" s="92">
        <f>IF(ISNUMBER(Pattern!$C17),IF(Pattern!$C17&lt;=VALUE(LEFT(AG$14,LEN(AG$14)-1)),Pattern!$D17*Pattern!$C$8,""),"")</f>
      </c>
      <c r="AH21" s="92">
        <f>IF(ISNUMBER(Pattern!$C17),IF(Pattern!$C17&lt;=VALUE(LEFT(AH$14,LEN(AH$14)-1)),Pattern!$D17*Pattern!$C$8,""),"")</f>
      </c>
      <c r="AI21" s="93">
        <f>IF(ISNUMBER(Pattern!$C17),IF(Pattern!$C17&lt;=VALUE(LEFT(AI$14,LEN(AI$14)-1)),Pattern!$D17*Pattern!$C$8,""),"")</f>
      </c>
      <c r="AJ21" s="91">
        <f>IF(ISNUMBER(Pattern!$C17),IF(Pattern!$C17&lt;=VALUE(LEFT(AJ$14,LEN(AJ$14)-1)),Pattern!$D17*Pattern!$C$8,""),"")</f>
      </c>
      <c r="AK21" s="92">
        <f>IF(ISNUMBER(Pattern!$C17),IF(Pattern!$C17&lt;=VALUE(LEFT(AK$14,LEN(AK$14)-1)),Pattern!$D17*Pattern!$C$8,""),"")</f>
      </c>
      <c r="AL21" s="92">
        <f>IF(ISNUMBER(Pattern!$C17),IF(Pattern!$C17&lt;=VALUE(LEFT(AL$14,LEN(AL$14)-1)),Pattern!$D17*Pattern!$C$8,""),"")</f>
      </c>
      <c r="AM21" s="93">
        <f>IF(ISNUMBER(Pattern!$C17),IF(Pattern!$C17&lt;=VALUE(LEFT(AM$14,LEN(AM$14)-1)),Pattern!$D17*Pattern!$C$8,""),"")</f>
      </c>
      <c r="AN21" s="81"/>
    </row>
    <row r="22" spans="1:40" ht="9.75" customHeight="1">
      <c r="A22" s="83" t="s">
        <v>60</v>
      </c>
      <c r="B22" s="81" t="s">
        <v>29</v>
      </c>
      <c r="C22" s="91">
        <f>IF(ISNUMBER(Pattern!$B18),IF(Pattern!$B18&lt;=VALUE(LEFT(C$14,LEN(C$14)-1)),Pattern!$D18*Pattern!$C$8,""),"")</f>
        <v>0</v>
      </c>
      <c r="D22" s="92">
        <f>IF(ISNUMBER(Pattern!$B18),IF(Pattern!$B18&lt;=VALUE(LEFT(D$14,LEN(D$14)-1)),Pattern!$D18*Pattern!$C$8,""),"")</f>
        <v>0</v>
      </c>
      <c r="E22" s="92">
        <f>IF(ISNUMBER(Pattern!$B18),IF(Pattern!$B18&lt;=VALUE(LEFT(E$14,LEN(E$14)-1)),Pattern!$D18*Pattern!$C$8,""),"")</f>
        <v>0</v>
      </c>
      <c r="F22" s="93">
        <f>IF(ISNUMBER(Pattern!$B18),IF(Pattern!$B18&lt;=VALUE(LEFT(F$14,LEN(F$14)-1)),Pattern!$D18*Pattern!$C$8,""),"")</f>
        <v>0</v>
      </c>
      <c r="G22" s="91">
        <f>IF(ISNUMBER(Pattern!$B18),IF(Pattern!$B18&lt;=VALUE(LEFT(G$14,LEN(G$14)-1)),Pattern!$D18*Pattern!$C$8,""),"")</f>
        <v>0</v>
      </c>
      <c r="H22" s="92">
        <f>IF(ISNUMBER(Pattern!$B18),IF(Pattern!$B18&lt;=VALUE(LEFT(H$14,LEN(H$14)-1)),Pattern!$D18*Pattern!$C$8,""),"")</f>
        <v>0</v>
      </c>
      <c r="I22" s="92">
        <f>IF(ISNUMBER(Pattern!$B18),IF(Pattern!$B18&lt;=VALUE(LEFT(I$14,LEN(I$14)-1)),Pattern!$D18*Pattern!$C$8,""),"")</f>
        <v>0</v>
      </c>
      <c r="J22" s="92">
        <f>IF(ISNUMBER(Pattern!$B18),IF(Pattern!$B18&lt;=VALUE(LEFT(J$14,LEN(J$14)-1)),Pattern!$D18*Pattern!$C$8,""),"")</f>
        <v>0</v>
      </c>
      <c r="K22" s="93">
        <f>IF(ISNUMBER(Pattern!$B18),IF(Pattern!$B18&lt;=VALUE(LEFT(K$14,LEN(K$14)-1)),Pattern!$D18*Pattern!$C$8,""),"")</f>
        <v>0</v>
      </c>
      <c r="L22" s="91">
        <f>IF(ISNUMBER(Pattern!$B18),IF(Pattern!$B18&lt;=VALUE(LEFT(L$14,LEN(L$14)-1)),Pattern!$D18*Pattern!$C$8,""),"")</f>
        <v>0</v>
      </c>
      <c r="M22" s="92">
        <f>IF(ISNUMBER(Pattern!$B18),IF(Pattern!$B18&lt;=VALUE(LEFT(M$14,LEN(M$14)-1)),Pattern!$D18*Pattern!$C$8,""),"")</f>
        <v>0</v>
      </c>
      <c r="N22" s="92">
        <f>IF(ISNUMBER(Pattern!$B18),IF(Pattern!$B18&lt;=VALUE(LEFT(N$14,LEN(N$14)-1)),Pattern!$D18*Pattern!$C$8,""),"")</f>
        <v>0</v>
      </c>
      <c r="O22" s="92">
        <f>IF(ISNUMBER(Pattern!$B18),IF(Pattern!$B18&lt;=VALUE(LEFT(O$14,LEN(O$14)-1)),Pattern!$D18*Pattern!$C$8,""),"")</f>
        <v>0</v>
      </c>
      <c r="P22" s="93">
        <f>IF(ISNUMBER(Pattern!$B18),IF(Pattern!$B18&lt;=VALUE(LEFT(P$14,LEN(P$14)-1)),Pattern!$D18*Pattern!$C$8,""),"")</f>
        <v>0</v>
      </c>
      <c r="Q22" s="91">
        <f>IF(ISNUMBER(Pattern!$B18),IF(Pattern!$B18&lt;=VALUE(LEFT(Q$14,LEN(Q$14)-1)),Pattern!$D18*Pattern!$C$8,""),"")</f>
        <v>0</v>
      </c>
      <c r="R22" s="92">
        <f>IF(ISNUMBER(Pattern!$B18),IF(Pattern!$B18&lt;=VALUE(LEFT(R$14,LEN(R$14)-1)),Pattern!$D18*Pattern!$C$8,""),"")</f>
        <v>0</v>
      </c>
      <c r="S22" s="92">
        <f>IF(ISNUMBER(Pattern!$B18),IF(Pattern!$B18&lt;=VALUE(LEFT(S$14,LEN(S$14)-1)),Pattern!$D18*Pattern!$C$8,""),"")</f>
        <v>0</v>
      </c>
      <c r="T22" s="93">
        <f>IF(ISNUMBER(Pattern!$B18),IF(Pattern!$B18&lt;=VALUE(LEFT(T$14,LEN(T$14)-1)),Pattern!$D18*Pattern!$C$8,""),"")</f>
        <v>0</v>
      </c>
      <c r="U22" s="94">
        <f>IF(ISNUMBER(Pattern!$B18),IF(Pattern!$B18&lt;=VALUE(LEFT(U$14,LEN(U$14))),Pattern!$D18*Pattern!$C$8,""),"")</f>
        <v>0</v>
      </c>
      <c r="V22" s="91">
        <f>IF(ISNUMBER(Pattern!$C18),IF(Pattern!$C18&lt;=VALUE(LEFT(V$14,LEN(V$14)-1)),Pattern!$D18*Pattern!$C$8,""),"")</f>
        <v>0</v>
      </c>
      <c r="W22" s="92">
        <f>IF(ISNUMBER(Pattern!$C18),IF(Pattern!$C18&lt;=VALUE(LEFT(W$14,LEN(W$14)-1)),Pattern!$D18*Pattern!$C$8,""),"")</f>
        <v>0</v>
      </c>
      <c r="X22" s="92">
        <f>IF(ISNUMBER(Pattern!$C18),IF(Pattern!$C18&lt;=VALUE(LEFT(X$14,LEN(X$14)-1)),Pattern!$D18*Pattern!$C$8,""),"")</f>
        <v>0</v>
      </c>
      <c r="Y22" s="93">
        <f>IF(ISNUMBER(Pattern!$C18),IF(Pattern!$C18&lt;=VALUE(LEFT(Y$14,LEN(Y$14)-1)),Pattern!$D18*Pattern!$C$8,""),"")</f>
        <v>0</v>
      </c>
      <c r="Z22" s="91">
        <f>IF(ISNUMBER(Pattern!$C18),IF(Pattern!$C18&lt;=VALUE(LEFT(Z$14,LEN(Z$14)-1)),Pattern!$D18*Pattern!$C$8,""),"")</f>
        <v>0</v>
      </c>
      <c r="AA22" s="92">
        <f>IF(ISNUMBER(Pattern!$C18),IF(Pattern!$C18&lt;=VALUE(LEFT(AA$14,LEN(AA$14)-1)),Pattern!$D18*Pattern!$C$8,""),"")</f>
        <v>0</v>
      </c>
      <c r="AB22" s="92">
        <f>IF(ISNUMBER(Pattern!$C18),IF(Pattern!$C18&lt;=VALUE(LEFT(AB$14,LEN(AB$14)-1)),Pattern!$D18*Pattern!$C$8,""),"")</f>
        <v>0</v>
      </c>
      <c r="AC22" s="92">
        <f>IF(ISNUMBER(Pattern!$C18),IF(Pattern!$C18&lt;=VALUE(LEFT(AC$14,LEN(AC$14)-1)),Pattern!$D18*Pattern!$C$8,""),"")</f>
        <v>0</v>
      </c>
      <c r="AD22" s="93">
        <f>IF(ISNUMBER(Pattern!$C18),IF(Pattern!$C18&lt;=VALUE(LEFT(AD$14,LEN(AD$14)-1)),Pattern!$D18*Pattern!$C$8,""),"")</f>
        <v>0</v>
      </c>
      <c r="AE22" s="91">
        <f>IF(ISNUMBER(Pattern!$C18),IF(Pattern!$C18&lt;=VALUE(LEFT(AE$14,LEN(AE$14)-1)),Pattern!$D18*Pattern!$C$8,""),"")</f>
        <v>0</v>
      </c>
      <c r="AF22" s="92">
        <f>IF(ISNUMBER(Pattern!$C18),IF(Pattern!$C18&lt;=VALUE(LEFT(AF$14,LEN(AF$14)-1)),Pattern!$D18*Pattern!$C$8,""),"")</f>
        <v>0</v>
      </c>
      <c r="AG22" s="92">
        <f>IF(ISNUMBER(Pattern!$C18),IF(Pattern!$C18&lt;=VALUE(LEFT(AG$14,LEN(AG$14)-1)),Pattern!$D18*Pattern!$C$8,""),"")</f>
        <v>0</v>
      </c>
      <c r="AH22" s="92">
        <f>IF(ISNUMBER(Pattern!$C18),IF(Pattern!$C18&lt;=VALUE(LEFT(AH$14,LEN(AH$14)-1)),Pattern!$D18*Pattern!$C$8,""),"")</f>
        <v>0</v>
      </c>
      <c r="AI22" s="93">
        <f>IF(ISNUMBER(Pattern!$C18),IF(Pattern!$C18&lt;=VALUE(LEFT(AI$14,LEN(AI$14)-1)),Pattern!$D18*Pattern!$C$8,""),"")</f>
        <v>0</v>
      </c>
      <c r="AJ22" s="91">
        <f>IF(ISNUMBER(Pattern!$C18),IF(Pattern!$C18&lt;=VALUE(LEFT(AJ$14,LEN(AJ$14)-1)),Pattern!$D18*Pattern!$C$8,""),"")</f>
        <v>0</v>
      </c>
      <c r="AK22" s="92">
        <f>IF(ISNUMBER(Pattern!$C18),IF(Pattern!$C18&lt;=VALUE(LEFT(AK$14,LEN(AK$14)-1)),Pattern!$D18*Pattern!$C$8,""),"")</f>
        <v>0</v>
      </c>
      <c r="AL22" s="92">
        <f>IF(ISNUMBER(Pattern!$C18),IF(Pattern!$C18&lt;=VALUE(LEFT(AL$14,LEN(AL$14)-1)),Pattern!$D18*Pattern!$C$8,""),"")</f>
        <v>0</v>
      </c>
      <c r="AM22" s="93">
        <f>IF(ISNUMBER(Pattern!$C18),IF(Pattern!$C18&lt;=VALUE(LEFT(AM$14,LEN(AM$14)-1)),Pattern!$D18*Pattern!$C$8,""),"")</f>
        <v>0</v>
      </c>
      <c r="AN22" s="81"/>
    </row>
    <row r="23" spans="1:40" ht="9.75" customHeight="1">
      <c r="A23" s="83" t="s">
        <v>61</v>
      </c>
      <c r="B23" s="81" t="s">
        <v>30</v>
      </c>
      <c r="C23" s="91">
        <f>IF(ISNUMBER(Pattern!$B19),IF(Pattern!$B19&lt;=VALUE(LEFT(C$14,LEN(C$14)-1)),Pattern!$D19*Pattern!$C$8,""),"")</f>
      </c>
      <c r="D23" s="92">
        <f>IF(ISNUMBER(Pattern!$B19),IF(Pattern!$B19&lt;=VALUE(LEFT(D$14,LEN(D$14)-1)),Pattern!$D19*Pattern!$C$8,""),"")</f>
      </c>
      <c r="E23" s="92">
        <f>IF(ISNUMBER(Pattern!$B19),IF(Pattern!$B19&lt;=VALUE(LEFT(E$14,LEN(E$14)-1)),Pattern!$D19*Pattern!$C$8,""),"")</f>
      </c>
      <c r="F23" s="93">
        <f>IF(ISNUMBER(Pattern!$B19),IF(Pattern!$B19&lt;=VALUE(LEFT(F$14,LEN(F$14)-1)),Pattern!$D19*Pattern!$C$8,""),"")</f>
      </c>
      <c r="G23" s="91">
        <f>IF(ISNUMBER(Pattern!$B19),IF(Pattern!$B19&lt;=VALUE(LEFT(G$14,LEN(G$14)-1)),Pattern!$D19*Pattern!$C$8,""),"")</f>
      </c>
      <c r="H23" s="92">
        <f>IF(ISNUMBER(Pattern!$B19),IF(Pattern!$B19&lt;=VALUE(LEFT(H$14,LEN(H$14)-1)),Pattern!$D19*Pattern!$C$8,""),"")</f>
      </c>
      <c r="I23" s="92">
        <f>IF(ISNUMBER(Pattern!$B19),IF(Pattern!$B19&lt;=VALUE(LEFT(I$14,LEN(I$14)-1)),Pattern!$D19*Pattern!$C$8,""),"")</f>
      </c>
      <c r="J23" s="92">
        <f>IF(ISNUMBER(Pattern!$B19),IF(Pattern!$B19&lt;=VALUE(LEFT(J$14,LEN(J$14)-1)),Pattern!$D19*Pattern!$C$8,""),"")</f>
      </c>
      <c r="K23" s="93">
        <f>IF(ISNUMBER(Pattern!$B19),IF(Pattern!$B19&lt;=VALUE(LEFT(K$14,LEN(K$14)-1)),Pattern!$D19*Pattern!$C$8,""),"")</f>
      </c>
      <c r="L23" s="91">
        <f>IF(ISNUMBER(Pattern!$B19),IF(Pattern!$B19&lt;=VALUE(LEFT(L$14,LEN(L$14)-1)),Pattern!$D19*Pattern!$C$8,""),"")</f>
      </c>
      <c r="M23" s="92">
        <f>IF(ISNUMBER(Pattern!$B19),IF(Pattern!$B19&lt;=VALUE(LEFT(M$14,LEN(M$14)-1)),Pattern!$D19*Pattern!$C$8,""),"")</f>
      </c>
      <c r="N23" s="92">
        <f>IF(ISNUMBER(Pattern!$B19),IF(Pattern!$B19&lt;=VALUE(LEFT(N$14,LEN(N$14)-1)),Pattern!$D19*Pattern!$C$8,""),"")</f>
      </c>
      <c r="O23" s="92">
        <f>IF(ISNUMBER(Pattern!$B19),IF(Pattern!$B19&lt;=VALUE(LEFT(O$14,LEN(O$14)-1)),Pattern!$D19*Pattern!$C$8,""),"")</f>
      </c>
      <c r="P23" s="93">
        <f>IF(ISNUMBER(Pattern!$B19),IF(Pattern!$B19&lt;=VALUE(LEFT(P$14,LEN(P$14)-1)),Pattern!$D19*Pattern!$C$8,""),"")</f>
      </c>
      <c r="Q23" s="91">
        <f>IF(ISNUMBER(Pattern!$B19),IF(Pattern!$B19&lt;=VALUE(LEFT(Q$14,LEN(Q$14)-1)),Pattern!$D19*Pattern!$C$8,""),"")</f>
      </c>
      <c r="R23" s="92">
        <f>IF(ISNUMBER(Pattern!$B19),IF(Pattern!$B19&lt;=VALUE(LEFT(R$14,LEN(R$14)-1)),Pattern!$D19*Pattern!$C$8,""),"")</f>
      </c>
      <c r="S23" s="92">
        <f>IF(ISNUMBER(Pattern!$B19),IF(Pattern!$B19&lt;=VALUE(LEFT(S$14,LEN(S$14)-1)),Pattern!$D19*Pattern!$C$8,""),"")</f>
      </c>
      <c r="T23" s="93">
        <f>IF(ISNUMBER(Pattern!$B19),IF(Pattern!$B19&lt;=VALUE(LEFT(T$14,LEN(T$14)-1)),Pattern!$D19*Pattern!$C$8,""),"")</f>
      </c>
      <c r="U23" s="94">
        <f>IF(ISNUMBER(Pattern!$B19),IF(Pattern!$B19&lt;=VALUE(LEFT(U$14,LEN(U$14))),Pattern!$D19*Pattern!$C$8,""),"")</f>
      </c>
      <c r="V23" s="91">
        <f>IF(ISNUMBER(Pattern!$C19),IF(Pattern!$C19&lt;=VALUE(LEFT(V$14,LEN(V$14)-1)),Pattern!$D19*Pattern!$C$8,""),"")</f>
      </c>
      <c r="W23" s="92">
        <f>IF(ISNUMBER(Pattern!$C19),IF(Pattern!$C19&lt;=VALUE(LEFT(W$14,LEN(W$14)-1)),Pattern!$D19*Pattern!$C$8,""),"")</f>
      </c>
      <c r="X23" s="92">
        <f>IF(ISNUMBER(Pattern!$C19),IF(Pattern!$C19&lt;=VALUE(LEFT(X$14,LEN(X$14)-1)),Pattern!$D19*Pattern!$C$8,""),"")</f>
      </c>
      <c r="Y23" s="93">
        <f>IF(ISNUMBER(Pattern!$C19),IF(Pattern!$C19&lt;=VALUE(LEFT(Y$14,LEN(Y$14)-1)),Pattern!$D19*Pattern!$C$8,""),"")</f>
      </c>
      <c r="Z23" s="91">
        <f>IF(ISNUMBER(Pattern!$C19),IF(Pattern!$C19&lt;=VALUE(LEFT(Z$14,LEN(Z$14)-1)),Pattern!$D19*Pattern!$C$8,""),"")</f>
      </c>
      <c r="AA23" s="92">
        <f>IF(ISNUMBER(Pattern!$C19),IF(Pattern!$C19&lt;=VALUE(LEFT(AA$14,LEN(AA$14)-1)),Pattern!$D19*Pattern!$C$8,""),"")</f>
      </c>
      <c r="AB23" s="92">
        <f>IF(ISNUMBER(Pattern!$C19),IF(Pattern!$C19&lt;=VALUE(LEFT(AB$14,LEN(AB$14)-1)),Pattern!$D19*Pattern!$C$8,""),"")</f>
      </c>
      <c r="AC23" s="92">
        <f>IF(ISNUMBER(Pattern!$C19),IF(Pattern!$C19&lt;=VALUE(LEFT(AC$14,LEN(AC$14)-1)),Pattern!$D19*Pattern!$C$8,""),"")</f>
      </c>
      <c r="AD23" s="93">
        <f>IF(ISNUMBER(Pattern!$C19),IF(Pattern!$C19&lt;=VALUE(LEFT(AD$14,LEN(AD$14)-1)),Pattern!$D19*Pattern!$C$8,""),"")</f>
      </c>
      <c r="AE23" s="91">
        <f>IF(ISNUMBER(Pattern!$C19),IF(Pattern!$C19&lt;=VALUE(LEFT(AE$14,LEN(AE$14)-1)),Pattern!$D19*Pattern!$C$8,""),"")</f>
      </c>
      <c r="AF23" s="92">
        <f>IF(ISNUMBER(Pattern!$C19),IF(Pattern!$C19&lt;=VALUE(LEFT(AF$14,LEN(AF$14)-1)),Pattern!$D19*Pattern!$C$8,""),"")</f>
      </c>
      <c r="AG23" s="92">
        <f>IF(ISNUMBER(Pattern!$C19),IF(Pattern!$C19&lt;=VALUE(LEFT(AG$14,LEN(AG$14)-1)),Pattern!$D19*Pattern!$C$8,""),"")</f>
      </c>
      <c r="AH23" s="92">
        <f>IF(ISNUMBER(Pattern!$C19),IF(Pattern!$C19&lt;=VALUE(LEFT(AH$14,LEN(AH$14)-1)),Pattern!$D19*Pattern!$C$8,""),"")</f>
      </c>
      <c r="AI23" s="93">
        <f>IF(ISNUMBER(Pattern!$C19),IF(Pattern!$C19&lt;=VALUE(LEFT(AI$14,LEN(AI$14)-1)),Pattern!$D19*Pattern!$C$8,""),"")</f>
      </c>
      <c r="AJ23" s="91">
        <f>IF(ISNUMBER(Pattern!$C19),IF(Pattern!$C19&lt;=VALUE(LEFT(AJ$14,LEN(AJ$14)-1)),Pattern!$D19*Pattern!$C$8,""),"")</f>
      </c>
      <c r="AK23" s="92">
        <f>IF(ISNUMBER(Pattern!$C19),IF(Pattern!$C19&lt;=VALUE(LEFT(AK$14,LEN(AK$14)-1)),Pattern!$D19*Pattern!$C$8,""),"")</f>
      </c>
      <c r="AL23" s="92">
        <f>IF(ISNUMBER(Pattern!$C19),IF(Pattern!$C19&lt;=VALUE(LEFT(AL$14,LEN(AL$14)-1)),Pattern!$D19*Pattern!$C$8,""),"")</f>
      </c>
      <c r="AM23" s="93">
        <f>IF(ISNUMBER(Pattern!$C19),IF(Pattern!$C19&lt;=VALUE(LEFT(AM$14,LEN(AM$14)-1)),Pattern!$D19*Pattern!$C$8,""),"")</f>
      </c>
      <c r="AN23" s="81"/>
    </row>
    <row r="24" spans="1:40" ht="9.75" customHeight="1">
      <c r="A24" s="83" t="s">
        <v>61</v>
      </c>
      <c r="B24" s="81" t="s">
        <v>31</v>
      </c>
      <c r="C24" s="91">
        <f>IF(ISNUMBER(Pattern!$B20),IF(Pattern!$B20&lt;=VALUE(LEFT(C$14,LEN(C$14)-1)),Pattern!$D20*Pattern!$C$8,""),"")</f>
      </c>
      <c r="D24" s="92">
        <f>IF(ISNUMBER(Pattern!$B20),IF(Pattern!$B20&lt;=VALUE(LEFT(D$14,LEN(D$14)-1)),Pattern!$D20*Pattern!$C$8,""),"")</f>
      </c>
      <c r="E24" s="92">
        <f>IF(ISNUMBER(Pattern!$B20),IF(Pattern!$B20&lt;=VALUE(LEFT(E$14,LEN(E$14)-1)),Pattern!$D20*Pattern!$C$8,""),"")</f>
      </c>
      <c r="F24" s="93">
        <f>IF(ISNUMBER(Pattern!$B20),IF(Pattern!$B20&lt;=VALUE(LEFT(F$14,LEN(F$14)-1)),Pattern!$D20*Pattern!$C$8,""),"")</f>
      </c>
      <c r="G24" s="91">
        <f>IF(ISNUMBER(Pattern!$B20),IF(Pattern!$B20&lt;=VALUE(LEFT(G$14,LEN(G$14)-1)),Pattern!$D20*Pattern!$C$8,""),"")</f>
      </c>
      <c r="H24" s="92">
        <f>IF(ISNUMBER(Pattern!$B20),IF(Pattern!$B20&lt;=VALUE(LEFT(H$14,LEN(H$14)-1)),Pattern!$D20*Pattern!$C$8,""),"")</f>
      </c>
      <c r="I24" s="92">
        <f>IF(ISNUMBER(Pattern!$B20),IF(Pattern!$B20&lt;=VALUE(LEFT(I$14,LEN(I$14)-1)),Pattern!$D20*Pattern!$C$8,""),"")</f>
      </c>
      <c r="J24" s="92">
        <f>IF(ISNUMBER(Pattern!$B20),IF(Pattern!$B20&lt;=VALUE(LEFT(J$14,LEN(J$14)-1)),Pattern!$D20*Pattern!$C$8,""),"")</f>
      </c>
      <c r="K24" s="93">
        <f>IF(ISNUMBER(Pattern!$B20),IF(Pattern!$B20&lt;=VALUE(LEFT(K$14,LEN(K$14)-1)),Pattern!$D20*Pattern!$C$8,""),"")</f>
      </c>
      <c r="L24" s="91">
        <f>IF(ISNUMBER(Pattern!$B20),IF(Pattern!$B20&lt;=VALUE(LEFT(L$14,LEN(L$14)-1)),Pattern!$D20*Pattern!$C$8,""),"")</f>
      </c>
      <c r="M24" s="92">
        <f>IF(ISNUMBER(Pattern!$B20),IF(Pattern!$B20&lt;=VALUE(LEFT(M$14,LEN(M$14)-1)),Pattern!$D20*Pattern!$C$8,""),"")</f>
      </c>
      <c r="N24" s="92">
        <f>IF(ISNUMBER(Pattern!$B20),IF(Pattern!$B20&lt;=VALUE(LEFT(N$14,LEN(N$14)-1)),Pattern!$D20*Pattern!$C$8,""),"")</f>
      </c>
      <c r="O24" s="92">
        <f>IF(ISNUMBER(Pattern!$B20),IF(Pattern!$B20&lt;=VALUE(LEFT(O$14,LEN(O$14)-1)),Pattern!$D20*Pattern!$C$8,""),"")</f>
      </c>
      <c r="P24" s="93">
        <f>IF(ISNUMBER(Pattern!$B20),IF(Pattern!$B20&lt;=VALUE(LEFT(P$14,LEN(P$14)-1)),Pattern!$D20*Pattern!$C$8,""),"")</f>
      </c>
      <c r="Q24" s="91">
        <f>IF(ISNUMBER(Pattern!$B20),IF(Pattern!$B20&lt;=VALUE(LEFT(Q$14,LEN(Q$14)-1)),Pattern!$D20*Pattern!$C$8,""),"")</f>
      </c>
      <c r="R24" s="92">
        <f>IF(ISNUMBER(Pattern!$B20),IF(Pattern!$B20&lt;=VALUE(LEFT(R$14,LEN(R$14)-1)),Pattern!$D20*Pattern!$C$8,""),"")</f>
      </c>
      <c r="S24" s="92">
        <f>IF(ISNUMBER(Pattern!$B20),IF(Pattern!$B20&lt;=VALUE(LEFT(S$14,LEN(S$14)-1)),Pattern!$D20*Pattern!$C$8,""),"")</f>
      </c>
      <c r="T24" s="93">
        <f>IF(ISNUMBER(Pattern!$B20),IF(Pattern!$B20&lt;=VALUE(LEFT(T$14,LEN(T$14)-1)),Pattern!$D20*Pattern!$C$8,""),"")</f>
      </c>
      <c r="U24" s="94">
        <f>IF(ISNUMBER(Pattern!$B20),IF(Pattern!$B20&lt;=VALUE(LEFT(U$14,LEN(U$14))),Pattern!$D20*Pattern!$C$8,""),"")</f>
      </c>
      <c r="V24" s="91">
        <f>IF(ISNUMBER(Pattern!$C20),IF(Pattern!$C20&lt;=VALUE(LEFT(V$14,LEN(V$14)-1)),Pattern!$D20*Pattern!$C$8,""),"")</f>
      </c>
      <c r="W24" s="92">
        <f>IF(ISNUMBER(Pattern!$C20),IF(Pattern!$C20&lt;=VALUE(LEFT(W$14,LEN(W$14)-1)),Pattern!$D20*Pattern!$C$8,""),"")</f>
      </c>
      <c r="X24" s="92">
        <f>IF(ISNUMBER(Pattern!$C20),IF(Pattern!$C20&lt;=VALUE(LEFT(X$14,LEN(X$14)-1)),Pattern!$D20*Pattern!$C$8,""),"")</f>
      </c>
      <c r="Y24" s="93">
        <f>IF(ISNUMBER(Pattern!$C20),IF(Pattern!$C20&lt;=VALUE(LEFT(Y$14,LEN(Y$14)-1)),Pattern!$D20*Pattern!$C$8,""),"")</f>
      </c>
      <c r="Z24" s="91">
        <f>IF(ISNUMBER(Pattern!$C20),IF(Pattern!$C20&lt;=VALUE(LEFT(Z$14,LEN(Z$14)-1)),Pattern!$D20*Pattern!$C$8,""),"")</f>
      </c>
      <c r="AA24" s="92">
        <f>IF(ISNUMBER(Pattern!$C20),IF(Pattern!$C20&lt;=VALUE(LEFT(AA$14,LEN(AA$14)-1)),Pattern!$D20*Pattern!$C$8,""),"")</f>
      </c>
      <c r="AB24" s="92">
        <f>IF(ISNUMBER(Pattern!$C20),IF(Pattern!$C20&lt;=VALUE(LEFT(AB$14,LEN(AB$14)-1)),Pattern!$D20*Pattern!$C$8,""),"")</f>
      </c>
      <c r="AC24" s="92">
        <f>IF(ISNUMBER(Pattern!$C20),IF(Pattern!$C20&lt;=VALUE(LEFT(AC$14,LEN(AC$14)-1)),Pattern!$D20*Pattern!$C$8,""),"")</f>
      </c>
      <c r="AD24" s="93">
        <f>IF(ISNUMBER(Pattern!$C20),IF(Pattern!$C20&lt;=VALUE(LEFT(AD$14,LEN(AD$14)-1)),Pattern!$D20*Pattern!$C$8,""),"")</f>
      </c>
      <c r="AE24" s="91">
        <f>IF(ISNUMBER(Pattern!$C20),IF(Pattern!$C20&lt;=VALUE(LEFT(AE$14,LEN(AE$14)-1)),Pattern!$D20*Pattern!$C$8,""),"")</f>
      </c>
      <c r="AF24" s="92">
        <f>IF(ISNUMBER(Pattern!$C20),IF(Pattern!$C20&lt;=VALUE(LEFT(AF$14,LEN(AF$14)-1)),Pattern!$D20*Pattern!$C$8,""),"")</f>
      </c>
      <c r="AG24" s="92">
        <f>IF(ISNUMBER(Pattern!$C20),IF(Pattern!$C20&lt;=VALUE(LEFT(AG$14,LEN(AG$14)-1)),Pattern!$D20*Pattern!$C$8,""),"")</f>
      </c>
      <c r="AH24" s="92">
        <f>IF(ISNUMBER(Pattern!$C20),IF(Pattern!$C20&lt;=VALUE(LEFT(AH$14,LEN(AH$14)-1)),Pattern!$D20*Pattern!$C$8,""),"")</f>
      </c>
      <c r="AI24" s="93">
        <f>IF(ISNUMBER(Pattern!$C20),IF(Pattern!$C20&lt;=VALUE(LEFT(AI$14,LEN(AI$14)-1)),Pattern!$D20*Pattern!$C$8,""),"")</f>
      </c>
      <c r="AJ24" s="91">
        <f>IF(ISNUMBER(Pattern!$C20),IF(Pattern!$C20&lt;=VALUE(LEFT(AJ$14,LEN(AJ$14)-1)),Pattern!$D20*Pattern!$C$8,""),"")</f>
      </c>
      <c r="AK24" s="92">
        <f>IF(ISNUMBER(Pattern!$C20),IF(Pattern!$C20&lt;=VALUE(LEFT(AK$14,LEN(AK$14)-1)),Pattern!$D20*Pattern!$C$8,""),"")</f>
      </c>
      <c r="AL24" s="92">
        <f>IF(ISNUMBER(Pattern!$C20),IF(Pattern!$C20&lt;=VALUE(LEFT(AL$14,LEN(AL$14)-1)),Pattern!$D20*Pattern!$C$8,""),"")</f>
      </c>
      <c r="AM24" s="93">
        <f>IF(ISNUMBER(Pattern!$C20),IF(Pattern!$C20&lt;=VALUE(LEFT(AM$14,LEN(AM$14)-1)),Pattern!$D20*Pattern!$C$8,""),"")</f>
      </c>
      <c r="AN24" s="81"/>
    </row>
    <row r="25" spans="1:40" ht="9.75" customHeight="1">
      <c r="A25" s="83" t="s">
        <v>62</v>
      </c>
      <c r="B25" s="81" t="s">
        <v>32</v>
      </c>
      <c r="C25" s="91">
        <f>IF(ISNUMBER(Pattern!$B21),IF(Pattern!$B21&lt;=VALUE(LEFT(C$14,LEN(C$14)-1)),Pattern!$D21*Pattern!$C$8,""),"")</f>
      </c>
      <c r="D25" s="92">
        <f>IF(ISNUMBER(Pattern!$B21),IF(Pattern!$B21&lt;=VALUE(LEFT(D$14,LEN(D$14)-1)),Pattern!$D21*Pattern!$C$8,""),"")</f>
      </c>
      <c r="E25" s="92">
        <f>IF(ISNUMBER(Pattern!$B21),IF(Pattern!$B21&lt;=VALUE(LEFT(E$14,LEN(E$14)-1)),Pattern!$D21*Pattern!$C$8,""),"")</f>
      </c>
      <c r="F25" s="93">
        <f>IF(ISNUMBER(Pattern!$B21),IF(Pattern!$B21&lt;=VALUE(LEFT(F$14,LEN(F$14)-1)),Pattern!$D21*Pattern!$C$8,""),"")</f>
      </c>
      <c r="G25" s="91">
        <f>IF(ISNUMBER(Pattern!$B21),IF(Pattern!$B21&lt;=VALUE(LEFT(G$14,LEN(G$14)-1)),Pattern!$D21*Pattern!$C$8,""),"")</f>
      </c>
      <c r="H25" s="92">
        <f>IF(ISNUMBER(Pattern!$B21),IF(Pattern!$B21&lt;=VALUE(LEFT(H$14,LEN(H$14)-1)),Pattern!$D21*Pattern!$C$8,""),"")</f>
      </c>
      <c r="I25" s="92">
        <f>IF(ISNUMBER(Pattern!$B21),IF(Pattern!$B21&lt;=VALUE(LEFT(I$14,LEN(I$14)-1)),Pattern!$D21*Pattern!$C$8,""),"")</f>
      </c>
      <c r="J25" s="92">
        <f>IF(ISNUMBER(Pattern!$B21),IF(Pattern!$B21&lt;=VALUE(LEFT(J$14,LEN(J$14)-1)),Pattern!$D21*Pattern!$C$8,""),"")</f>
      </c>
      <c r="K25" s="93">
        <f>IF(ISNUMBER(Pattern!$B21),IF(Pattern!$B21&lt;=VALUE(LEFT(K$14,LEN(K$14)-1)),Pattern!$D21*Pattern!$C$8,""),"")</f>
      </c>
      <c r="L25" s="91">
        <f>IF(ISNUMBER(Pattern!$B21),IF(Pattern!$B21&lt;=VALUE(LEFT(L$14,LEN(L$14)-1)),Pattern!$D21*Pattern!$C$8,""),"")</f>
      </c>
      <c r="M25" s="92">
        <f>IF(ISNUMBER(Pattern!$B21),IF(Pattern!$B21&lt;=VALUE(LEFT(M$14,LEN(M$14)-1)),Pattern!$D21*Pattern!$C$8,""),"")</f>
      </c>
      <c r="N25" s="92">
        <f>IF(ISNUMBER(Pattern!$B21),IF(Pattern!$B21&lt;=VALUE(LEFT(N$14,LEN(N$14)-1)),Pattern!$D21*Pattern!$C$8,""),"")</f>
      </c>
      <c r="O25" s="92">
        <f>IF(ISNUMBER(Pattern!$B21),IF(Pattern!$B21&lt;=VALUE(LEFT(O$14,LEN(O$14)-1)),Pattern!$D21*Pattern!$C$8,""),"")</f>
      </c>
      <c r="P25" s="93">
        <f>IF(ISNUMBER(Pattern!$B21),IF(Pattern!$B21&lt;=VALUE(LEFT(P$14,LEN(P$14)-1)),Pattern!$D21*Pattern!$C$8,""),"")</f>
      </c>
      <c r="Q25" s="91">
        <f>IF(ISNUMBER(Pattern!$B21),IF(Pattern!$B21&lt;=VALUE(LEFT(Q$14,LEN(Q$14)-1)),Pattern!$D21*Pattern!$C$8,""),"")</f>
      </c>
      <c r="R25" s="92">
        <f>IF(ISNUMBER(Pattern!$B21),IF(Pattern!$B21&lt;=VALUE(LEFT(R$14,LEN(R$14)-1)),Pattern!$D21*Pattern!$C$8,""),"")</f>
      </c>
      <c r="S25" s="92">
        <f>IF(ISNUMBER(Pattern!$B21),IF(Pattern!$B21&lt;=VALUE(LEFT(S$14,LEN(S$14)-1)),Pattern!$D21*Pattern!$C$8,""),"")</f>
      </c>
      <c r="T25" s="93">
        <f>IF(ISNUMBER(Pattern!$B21),IF(Pattern!$B21&lt;=VALUE(LEFT(T$14,LEN(T$14)-1)),Pattern!$D21*Pattern!$C$8,""),"")</f>
      </c>
      <c r="U25" s="94">
        <f>IF(ISNUMBER(Pattern!$B21),IF(Pattern!$B21&lt;=VALUE(LEFT(U$14,LEN(U$14))),Pattern!$D21*Pattern!$C$8,""),"")</f>
      </c>
      <c r="V25" s="91">
        <f>IF(ISNUMBER(Pattern!$C21),IF(Pattern!$C21&lt;=VALUE(LEFT(V$14,LEN(V$14)-1)),Pattern!$D21*Pattern!$C$8,""),"")</f>
      </c>
      <c r="W25" s="92">
        <f>IF(ISNUMBER(Pattern!$C21),IF(Pattern!$C21&lt;=VALUE(LEFT(W$14,LEN(W$14)-1)),Pattern!$D21*Pattern!$C$8,""),"")</f>
      </c>
      <c r="X25" s="92">
        <f>IF(ISNUMBER(Pattern!$C21),IF(Pattern!$C21&lt;=VALUE(LEFT(X$14,LEN(X$14)-1)),Pattern!$D21*Pattern!$C$8,""),"")</f>
      </c>
      <c r="Y25" s="93">
        <f>IF(ISNUMBER(Pattern!$C21),IF(Pattern!$C21&lt;=VALUE(LEFT(Y$14,LEN(Y$14)-1)),Pattern!$D21*Pattern!$C$8,""),"")</f>
      </c>
      <c r="Z25" s="91">
        <f>IF(ISNUMBER(Pattern!$C21),IF(Pattern!$C21&lt;=VALUE(LEFT(Z$14,LEN(Z$14)-1)),Pattern!$D21*Pattern!$C$8,""),"")</f>
      </c>
      <c r="AA25" s="92">
        <f>IF(ISNUMBER(Pattern!$C21),IF(Pattern!$C21&lt;=VALUE(LEFT(AA$14,LEN(AA$14)-1)),Pattern!$D21*Pattern!$C$8,""),"")</f>
      </c>
      <c r="AB25" s="92">
        <f>IF(ISNUMBER(Pattern!$C21),IF(Pattern!$C21&lt;=VALUE(LEFT(AB$14,LEN(AB$14)-1)),Pattern!$D21*Pattern!$C$8,""),"")</f>
      </c>
      <c r="AC25" s="92">
        <f>IF(ISNUMBER(Pattern!$C21),IF(Pattern!$C21&lt;=VALUE(LEFT(AC$14,LEN(AC$14)-1)),Pattern!$D21*Pattern!$C$8,""),"")</f>
      </c>
      <c r="AD25" s="93">
        <f>IF(ISNUMBER(Pattern!$C21),IF(Pattern!$C21&lt;=VALUE(LEFT(AD$14,LEN(AD$14)-1)),Pattern!$D21*Pattern!$C$8,""),"")</f>
      </c>
      <c r="AE25" s="91">
        <f>IF(ISNUMBER(Pattern!$C21),IF(Pattern!$C21&lt;=VALUE(LEFT(AE$14,LEN(AE$14)-1)),Pattern!$D21*Pattern!$C$8,""),"")</f>
      </c>
      <c r="AF25" s="92">
        <f>IF(ISNUMBER(Pattern!$C21),IF(Pattern!$C21&lt;=VALUE(LEFT(AF$14,LEN(AF$14)-1)),Pattern!$D21*Pattern!$C$8,""),"")</f>
      </c>
      <c r="AG25" s="92">
        <f>IF(ISNUMBER(Pattern!$C21),IF(Pattern!$C21&lt;=VALUE(LEFT(AG$14,LEN(AG$14)-1)),Pattern!$D21*Pattern!$C$8,""),"")</f>
      </c>
      <c r="AH25" s="92">
        <f>IF(ISNUMBER(Pattern!$C21),IF(Pattern!$C21&lt;=VALUE(LEFT(AH$14,LEN(AH$14)-1)),Pattern!$D21*Pattern!$C$8,""),"")</f>
      </c>
      <c r="AI25" s="93">
        <f>IF(ISNUMBER(Pattern!$C21),IF(Pattern!$C21&lt;=VALUE(LEFT(AI$14,LEN(AI$14)-1)),Pattern!$D21*Pattern!$C$8,""),"")</f>
      </c>
      <c r="AJ25" s="91">
        <f>IF(ISNUMBER(Pattern!$C21),IF(Pattern!$C21&lt;=VALUE(LEFT(AJ$14,LEN(AJ$14)-1)),Pattern!$D21*Pattern!$C$8,""),"")</f>
      </c>
      <c r="AK25" s="92">
        <f>IF(ISNUMBER(Pattern!$C21),IF(Pattern!$C21&lt;=VALUE(LEFT(AK$14,LEN(AK$14)-1)),Pattern!$D21*Pattern!$C$8,""),"")</f>
      </c>
      <c r="AL25" s="92">
        <f>IF(ISNUMBER(Pattern!$C21),IF(Pattern!$C21&lt;=VALUE(LEFT(AL$14,LEN(AL$14)-1)),Pattern!$D21*Pattern!$C$8,""),"")</f>
      </c>
      <c r="AM25" s="93">
        <f>IF(ISNUMBER(Pattern!$C21),IF(Pattern!$C21&lt;=VALUE(LEFT(AM$14,LEN(AM$14)-1)),Pattern!$D21*Pattern!$C$8,""),"")</f>
      </c>
      <c r="AN25" s="81"/>
    </row>
    <row r="26" spans="1:40" ht="9.75" customHeight="1">
      <c r="A26" s="83"/>
      <c r="B26" s="81" t="s">
        <v>33</v>
      </c>
      <c r="C26" s="91">
        <f>IF(ISNUMBER(Pattern!$B22),IF(Pattern!$B22&lt;=VALUE(LEFT(C$14,LEN(C$14)-1)),Pattern!$D22*Pattern!$C$8,""),"")</f>
      </c>
      <c r="D26" s="92">
        <f>IF(ISNUMBER(Pattern!$B22),IF(Pattern!$B22&lt;=VALUE(LEFT(D$14,LEN(D$14)-1)),Pattern!$D22*Pattern!$C$8,""),"")</f>
      </c>
      <c r="E26" s="92">
        <f>IF(ISNUMBER(Pattern!$B22),IF(Pattern!$B22&lt;=VALUE(LEFT(E$14,LEN(E$14)-1)),Pattern!$D22*Pattern!$C$8,""),"")</f>
      </c>
      <c r="F26" s="93">
        <f>IF(ISNUMBER(Pattern!$B22),IF(Pattern!$B22&lt;=VALUE(LEFT(F$14,LEN(F$14)-1)),Pattern!$D22*Pattern!$C$8,""),"")</f>
      </c>
      <c r="G26" s="91">
        <f>IF(ISNUMBER(Pattern!$B22),IF(Pattern!$B22&lt;=VALUE(LEFT(G$14,LEN(G$14)-1)),Pattern!$D22*Pattern!$C$8,""),"")</f>
      </c>
      <c r="H26" s="92">
        <f>IF(ISNUMBER(Pattern!$B22),IF(Pattern!$B22&lt;=VALUE(LEFT(H$14,LEN(H$14)-1)),Pattern!$D22*Pattern!$C$8,""),"")</f>
      </c>
      <c r="I26" s="92">
        <f>IF(ISNUMBER(Pattern!$B22),IF(Pattern!$B22&lt;=VALUE(LEFT(I$14,LEN(I$14)-1)),Pattern!$D22*Pattern!$C$8,""),"")</f>
      </c>
      <c r="J26" s="92">
        <f>IF(ISNUMBER(Pattern!$B22),IF(Pattern!$B22&lt;=VALUE(LEFT(J$14,LEN(J$14)-1)),Pattern!$D22*Pattern!$C$8,""),"")</f>
      </c>
      <c r="K26" s="93">
        <f>IF(ISNUMBER(Pattern!$B22),IF(Pattern!$B22&lt;=VALUE(LEFT(K$14,LEN(K$14)-1)),Pattern!$D22*Pattern!$C$8,""),"")</f>
      </c>
      <c r="L26" s="91">
        <f>IF(ISNUMBER(Pattern!$B22),IF(Pattern!$B22&lt;=VALUE(LEFT(L$14,LEN(L$14)-1)),Pattern!$D22*Pattern!$C$8,""),"")</f>
      </c>
      <c r="M26" s="92">
        <f>IF(ISNUMBER(Pattern!$B22),IF(Pattern!$B22&lt;=VALUE(LEFT(M$14,LEN(M$14)-1)),Pattern!$D22*Pattern!$C$8,""),"")</f>
      </c>
      <c r="N26" s="92">
        <f>IF(ISNUMBER(Pattern!$B22),IF(Pattern!$B22&lt;=VALUE(LEFT(N$14,LEN(N$14)-1)),Pattern!$D22*Pattern!$C$8,""),"")</f>
      </c>
      <c r="O26" s="92">
        <f>IF(ISNUMBER(Pattern!$B22),IF(Pattern!$B22&lt;=VALUE(LEFT(O$14,LEN(O$14)-1)),Pattern!$D22*Pattern!$C$8,""),"")</f>
      </c>
      <c r="P26" s="93">
        <f>IF(ISNUMBER(Pattern!$B22),IF(Pattern!$B22&lt;=VALUE(LEFT(P$14,LEN(P$14)-1)),Pattern!$D22*Pattern!$C$8,""),"")</f>
      </c>
      <c r="Q26" s="91">
        <f>IF(ISNUMBER(Pattern!$B22),IF(Pattern!$B22&lt;=VALUE(LEFT(Q$14,LEN(Q$14)-1)),Pattern!$D22*Pattern!$C$8,""),"")</f>
      </c>
      <c r="R26" s="92">
        <f>IF(ISNUMBER(Pattern!$B22),IF(Pattern!$B22&lt;=VALUE(LEFT(R$14,LEN(R$14)-1)),Pattern!$D22*Pattern!$C$8,""),"")</f>
      </c>
      <c r="S26" s="92">
        <f>IF(ISNUMBER(Pattern!$B22),IF(Pattern!$B22&lt;=VALUE(LEFT(S$14,LEN(S$14)-1)),Pattern!$D22*Pattern!$C$8,""),"")</f>
      </c>
      <c r="T26" s="93">
        <f>IF(ISNUMBER(Pattern!$B22),IF(Pattern!$B22&lt;=VALUE(LEFT(T$14,LEN(T$14)-1)),Pattern!$D22*Pattern!$C$8,""),"")</f>
      </c>
      <c r="U26" s="94">
        <f>IF(ISNUMBER(Pattern!$B22),IF(Pattern!$B22&lt;=VALUE(LEFT(U$14,LEN(U$14))),Pattern!$D22*Pattern!$C$8,""),"")</f>
      </c>
      <c r="V26" s="91">
        <f>IF(ISNUMBER(Pattern!$C22),IF(Pattern!$C22&lt;=VALUE(LEFT(V$14,LEN(V$14)-1)),Pattern!$D22*Pattern!$C$8,""),"")</f>
      </c>
      <c r="W26" s="92">
        <f>IF(ISNUMBER(Pattern!$C22),IF(Pattern!$C22&lt;=VALUE(LEFT(W$14,LEN(W$14)-1)),Pattern!$D22*Pattern!$C$8,""),"")</f>
      </c>
      <c r="X26" s="92">
        <f>IF(ISNUMBER(Pattern!$C22),IF(Pattern!$C22&lt;=VALUE(LEFT(X$14,LEN(X$14)-1)),Pattern!$D22*Pattern!$C$8,""),"")</f>
      </c>
      <c r="Y26" s="93">
        <f>IF(ISNUMBER(Pattern!$C22),IF(Pattern!$C22&lt;=VALUE(LEFT(Y$14,LEN(Y$14)-1)),Pattern!$D22*Pattern!$C$8,""),"")</f>
      </c>
      <c r="Z26" s="91">
        <f>IF(ISNUMBER(Pattern!$C22),IF(Pattern!$C22&lt;=VALUE(LEFT(Z$14,LEN(Z$14)-1)),Pattern!$D22*Pattern!$C$8,""),"")</f>
      </c>
      <c r="AA26" s="92">
        <f>IF(ISNUMBER(Pattern!$C22),IF(Pattern!$C22&lt;=VALUE(LEFT(AA$14,LEN(AA$14)-1)),Pattern!$D22*Pattern!$C$8,""),"")</f>
      </c>
      <c r="AB26" s="92">
        <f>IF(ISNUMBER(Pattern!$C22),IF(Pattern!$C22&lt;=VALUE(LEFT(AB$14,LEN(AB$14)-1)),Pattern!$D22*Pattern!$C$8,""),"")</f>
      </c>
      <c r="AC26" s="92">
        <f>IF(ISNUMBER(Pattern!$C22),IF(Pattern!$C22&lt;=VALUE(LEFT(AC$14,LEN(AC$14)-1)),Pattern!$D22*Pattern!$C$8,""),"")</f>
      </c>
      <c r="AD26" s="93">
        <f>IF(ISNUMBER(Pattern!$C22),IF(Pattern!$C22&lt;=VALUE(LEFT(AD$14,LEN(AD$14)-1)),Pattern!$D22*Pattern!$C$8,""),"")</f>
      </c>
      <c r="AE26" s="91">
        <f>IF(ISNUMBER(Pattern!$C22),IF(Pattern!$C22&lt;=VALUE(LEFT(AE$14,LEN(AE$14)-1)),Pattern!$D22*Pattern!$C$8,""),"")</f>
      </c>
      <c r="AF26" s="92">
        <f>IF(ISNUMBER(Pattern!$C22),IF(Pattern!$C22&lt;=VALUE(LEFT(AF$14,LEN(AF$14)-1)),Pattern!$D22*Pattern!$C$8,""),"")</f>
      </c>
      <c r="AG26" s="92">
        <f>IF(ISNUMBER(Pattern!$C22),IF(Pattern!$C22&lt;=VALUE(LEFT(AG$14,LEN(AG$14)-1)),Pattern!$D22*Pattern!$C$8,""),"")</f>
      </c>
      <c r="AH26" s="92">
        <f>IF(ISNUMBER(Pattern!$C22),IF(Pattern!$C22&lt;=VALUE(LEFT(AH$14,LEN(AH$14)-1)),Pattern!$D22*Pattern!$C$8,""),"")</f>
      </c>
      <c r="AI26" s="93">
        <f>IF(ISNUMBER(Pattern!$C22),IF(Pattern!$C22&lt;=VALUE(LEFT(AI$14,LEN(AI$14)-1)),Pattern!$D22*Pattern!$C$8,""),"")</f>
      </c>
      <c r="AJ26" s="91">
        <f>IF(ISNUMBER(Pattern!$C22),IF(Pattern!$C22&lt;=VALUE(LEFT(AJ$14,LEN(AJ$14)-1)),Pattern!$D22*Pattern!$C$8,""),"")</f>
      </c>
      <c r="AK26" s="92">
        <f>IF(ISNUMBER(Pattern!$C22),IF(Pattern!$C22&lt;=VALUE(LEFT(AK$14,LEN(AK$14)-1)),Pattern!$D22*Pattern!$C$8,""),"")</f>
      </c>
      <c r="AL26" s="92">
        <f>IF(ISNUMBER(Pattern!$C22),IF(Pattern!$C22&lt;=VALUE(LEFT(AL$14,LEN(AL$14)-1)),Pattern!$D22*Pattern!$C$8,""),"")</f>
      </c>
      <c r="AM26" s="93">
        <f>IF(ISNUMBER(Pattern!$C22),IF(Pattern!$C22&lt;=VALUE(LEFT(AM$14,LEN(AM$14)-1)),Pattern!$D22*Pattern!$C$8,""),"")</f>
      </c>
      <c r="AN26" s="95"/>
    </row>
    <row r="27" spans="1:40" ht="9.75" customHeight="1">
      <c r="A27" s="83"/>
      <c r="B27" s="81" t="s">
        <v>34</v>
      </c>
      <c r="C27" s="91">
        <f>IF(ISNUMBER(Pattern!$B23),IF(Pattern!$B23&lt;=VALUE(LEFT(C$14,LEN(C$14)-1)),Pattern!$D23*Pattern!$C$8,""),"")</f>
      </c>
      <c r="D27" s="92">
        <f>IF(ISNUMBER(Pattern!$B23),IF(Pattern!$B23&lt;=VALUE(LEFT(D$14,LEN(D$14)-1)),Pattern!$D23*Pattern!$C$8,""),"")</f>
      </c>
      <c r="E27" s="92">
        <f>IF(ISNUMBER(Pattern!$B23),IF(Pattern!$B23&lt;=VALUE(LEFT(E$14,LEN(E$14)-1)),Pattern!$D23*Pattern!$C$8,""),"")</f>
      </c>
      <c r="F27" s="93">
        <f>IF(ISNUMBER(Pattern!$B23),IF(Pattern!$B23&lt;=VALUE(LEFT(F$14,LEN(F$14)-1)),Pattern!$D23*Pattern!$C$8,""),"")</f>
      </c>
      <c r="G27" s="91">
        <f>IF(ISNUMBER(Pattern!$B23),IF(Pattern!$B23&lt;=VALUE(LEFT(G$14,LEN(G$14)-1)),Pattern!$D23*Pattern!$C$8,""),"")</f>
      </c>
      <c r="H27" s="92">
        <f>IF(ISNUMBER(Pattern!$B23),IF(Pattern!$B23&lt;=VALUE(LEFT(H$14,LEN(H$14)-1)),Pattern!$D23*Pattern!$C$8,""),"")</f>
      </c>
      <c r="I27" s="92">
        <f>IF(ISNUMBER(Pattern!$B23),IF(Pattern!$B23&lt;=VALUE(LEFT(I$14,LEN(I$14)-1)),Pattern!$D23*Pattern!$C$8,""),"")</f>
      </c>
      <c r="J27" s="92">
        <f>IF(ISNUMBER(Pattern!$B23),IF(Pattern!$B23&lt;=VALUE(LEFT(J$14,LEN(J$14)-1)),Pattern!$D23*Pattern!$C$8,""),"")</f>
      </c>
      <c r="K27" s="93">
        <f>IF(ISNUMBER(Pattern!$B23),IF(Pattern!$B23&lt;=VALUE(LEFT(K$14,LEN(K$14)-1)),Pattern!$D23*Pattern!$C$8,""),"")</f>
      </c>
      <c r="L27" s="91">
        <f>IF(ISNUMBER(Pattern!$B23),IF(Pattern!$B23&lt;=VALUE(LEFT(L$14,LEN(L$14)-1)),Pattern!$D23*Pattern!$C$8,""),"")</f>
      </c>
      <c r="M27" s="92">
        <f>IF(ISNUMBER(Pattern!$B23),IF(Pattern!$B23&lt;=VALUE(LEFT(M$14,LEN(M$14)-1)),Pattern!$D23*Pattern!$C$8,""),"")</f>
      </c>
      <c r="N27" s="92">
        <f>IF(ISNUMBER(Pattern!$B23),IF(Pattern!$B23&lt;=VALUE(LEFT(N$14,LEN(N$14)-1)),Pattern!$D23*Pattern!$C$8,""),"")</f>
      </c>
      <c r="O27" s="92">
        <f>IF(ISNUMBER(Pattern!$B23),IF(Pattern!$B23&lt;=VALUE(LEFT(O$14,LEN(O$14)-1)),Pattern!$D23*Pattern!$C$8,""),"")</f>
      </c>
      <c r="P27" s="93">
        <f>IF(ISNUMBER(Pattern!$B23),IF(Pattern!$B23&lt;=VALUE(LEFT(P$14,LEN(P$14)-1)),Pattern!$D23*Pattern!$C$8,""),"")</f>
      </c>
      <c r="Q27" s="91">
        <f>IF(ISNUMBER(Pattern!$B23),IF(Pattern!$B23&lt;=VALUE(LEFT(Q$14,LEN(Q$14)-1)),Pattern!$D23*Pattern!$C$8,""),"")</f>
      </c>
      <c r="R27" s="92">
        <f>IF(ISNUMBER(Pattern!$B23),IF(Pattern!$B23&lt;=VALUE(LEFT(R$14,LEN(R$14)-1)),Pattern!$D23*Pattern!$C$8,""),"")</f>
      </c>
      <c r="S27" s="92">
        <f>IF(ISNUMBER(Pattern!$B23),IF(Pattern!$B23&lt;=VALUE(LEFT(S$14,LEN(S$14)-1)),Pattern!$D23*Pattern!$C$8,""),"")</f>
      </c>
      <c r="T27" s="93">
        <f>IF(ISNUMBER(Pattern!$B23),IF(Pattern!$B23&lt;=VALUE(LEFT(T$14,LEN(T$14)-1)),Pattern!$D23*Pattern!$C$8,""),"")</f>
      </c>
      <c r="U27" s="94">
        <f>IF(ISNUMBER(Pattern!$B23),IF(Pattern!$B23&lt;=VALUE(LEFT(U$14,LEN(U$14))),Pattern!$D23*Pattern!$C$8,""),"")</f>
      </c>
      <c r="V27" s="91">
        <f>IF(ISNUMBER(Pattern!$C23),IF(Pattern!$C23&lt;=VALUE(LEFT(V$14,LEN(V$14)-1)),Pattern!$D23*Pattern!$C$8,""),"")</f>
      </c>
      <c r="W27" s="92">
        <f>IF(ISNUMBER(Pattern!$C23),IF(Pattern!$C23&lt;=VALUE(LEFT(W$14,LEN(W$14)-1)),Pattern!$D23*Pattern!$C$8,""),"")</f>
      </c>
      <c r="X27" s="92">
        <f>IF(ISNUMBER(Pattern!$C23),IF(Pattern!$C23&lt;=VALUE(LEFT(X$14,LEN(X$14)-1)),Pattern!$D23*Pattern!$C$8,""),"")</f>
      </c>
      <c r="Y27" s="93">
        <f>IF(ISNUMBER(Pattern!$C23),IF(Pattern!$C23&lt;=VALUE(LEFT(Y$14,LEN(Y$14)-1)),Pattern!$D23*Pattern!$C$8,""),"")</f>
      </c>
      <c r="Z27" s="91">
        <f>IF(ISNUMBER(Pattern!$C23),IF(Pattern!$C23&lt;=VALUE(LEFT(Z$14,LEN(Z$14)-1)),Pattern!$D23*Pattern!$C$8,""),"")</f>
      </c>
      <c r="AA27" s="92">
        <f>IF(ISNUMBER(Pattern!$C23),IF(Pattern!$C23&lt;=VALUE(LEFT(AA$14,LEN(AA$14)-1)),Pattern!$D23*Pattern!$C$8,""),"")</f>
      </c>
      <c r="AB27" s="92">
        <f>IF(ISNUMBER(Pattern!$C23),IF(Pattern!$C23&lt;=VALUE(LEFT(AB$14,LEN(AB$14)-1)),Pattern!$D23*Pattern!$C$8,""),"")</f>
      </c>
      <c r="AC27" s="92">
        <f>IF(ISNUMBER(Pattern!$C23),IF(Pattern!$C23&lt;=VALUE(LEFT(AC$14,LEN(AC$14)-1)),Pattern!$D23*Pattern!$C$8,""),"")</f>
      </c>
      <c r="AD27" s="93">
        <f>IF(ISNUMBER(Pattern!$C23),IF(Pattern!$C23&lt;=VALUE(LEFT(AD$14,LEN(AD$14)-1)),Pattern!$D23*Pattern!$C$8,""),"")</f>
      </c>
      <c r="AE27" s="91">
        <f>IF(ISNUMBER(Pattern!$C23),IF(Pattern!$C23&lt;=VALUE(LEFT(AE$14,LEN(AE$14)-1)),Pattern!$D23*Pattern!$C$8,""),"")</f>
      </c>
      <c r="AF27" s="92">
        <f>IF(ISNUMBER(Pattern!$C23),IF(Pattern!$C23&lt;=VALUE(LEFT(AF$14,LEN(AF$14)-1)),Pattern!$D23*Pattern!$C$8,""),"")</f>
      </c>
      <c r="AG27" s="92">
        <f>IF(ISNUMBER(Pattern!$C23),IF(Pattern!$C23&lt;=VALUE(LEFT(AG$14,LEN(AG$14)-1)),Pattern!$D23*Pattern!$C$8,""),"")</f>
      </c>
      <c r="AH27" s="92">
        <f>IF(ISNUMBER(Pattern!$C23),IF(Pattern!$C23&lt;=VALUE(LEFT(AH$14,LEN(AH$14)-1)),Pattern!$D23*Pattern!$C$8,""),"")</f>
      </c>
      <c r="AI27" s="93">
        <f>IF(ISNUMBER(Pattern!$C23),IF(Pattern!$C23&lt;=VALUE(LEFT(AI$14,LEN(AI$14)-1)),Pattern!$D23*Pattern!$C$8,""),"")</f>
      </c>
      <c r="AJ27" s="91">
        <f>IF(ISNUMBER(Pattern!$C23),IF(Pattern!$C23&lt;=VALUE(LEFT(AJ$14,LEN(AJ$14)-1)),Pattern!$D23*Pattern!$C$8,""),"")</f>
      </c>
      <c r="AK27" s="92">
        <f>IF(ISNUMBER(Pattern!$C23),IF(Pattern!$C23&lt;=VALUE(LEFT(AK$14,LEN(AK$14)-1)),Pattern!$D23*Pattern!$C$8,""),"")</f>
      </c>
      <c r="AL27" s="92">
        <f>IF(ISNUMBER(Pattern!$C23),IF(Pattern!$C23&lt;=VALUE(LEFT(AL$14,LEN(AL$14)-1)),Pattern!$D23*Pattern!$C$8,""),"")</f>
      </c>
      <c r="AM27" s="93">
        <f>IF(ISNUMBER(Pattern!$C23),IF(Pattern!$C23&lt;=VALUE(LEFT(AM$14,LEN(AM$14)-1)),Pattern!$D23*Pattern!$C$8,""),"")</f>
      </c>
      <c r="AN27" s="95"/>
    </row>
    <row r="28" spans="1:40" ht="9.75" customHeight="1">
      <c r="A28" s="83"/>
      <c r="B28" s="81" t="s">
        <v>35</v>
      </c>
      <c r="C28" s="91">
        <f>IF(ISNUMBER(Pattern!$B24),IF(Pattern!$B24&lt;=VALUE(LEFT(C$14,LEN(C$14)-1)),Pattern!$D24*Pattern!$C$8,""),"")</f>
      </c>
      <c r="D28" s="92">
        <f>IF(ISNUMBER(Pattern!$B24),IF(Pattern!$B24&lt;=VALUE(LEFT(D$14,LEN(D$14)-1)),Pattern!$D24*Pattern!$C$8,""),"")</f>
      </c>
      <c r="E28" s="92">
        <f>IF(ISNUMBER(Pattern!$B24),IF(Pattern!$B24&lt;=VALUE(LEFT(E$14,LEN(E$14)-1)),Pattern!$D24*Pattern!$C$8,""),"")</f>
      </c>
      <c r="F28" s="93">
        <f>IF(ISNUMBER(Pattern!$B24),IF(Pattern!$B24&lt;=VALUE(LEFT(F$14,LEN(F$14)-1)),Pattern!$D24*Pattern!$C$8,""),"")</f>
      </c>
      <c r="G28" s="91">
        <f>IF(ISNUMBER(Pattern!$B24),IF(Pattern!$B24&lt;=VALUE(LEFT(G$14,LEN(G$14)-1)),Pattern!$D24*Pattern!$C$8,""),"")</f>
      </c>
      <c r="H28" s="92">
        <f>IF(ISNUMBER(Pattern!$B24),IF(Pattern!$B24&lt;=VALUE(LEFT(H$14,LEN(H$14)-1)),Pattern!$D24*Pattern!$C$8,""),"")</f>
      </c>
      <c r="I28" s="92">
        <f>IF(ISNUMBER(Pattern!$B24),IF(Pattern!$B24&lt;=VALUE(LEFT(I$14,LEN(I$14)-1)),Pattern!$D24*Pattern!$C$8,""),"")</f>
      </c>
      <c r="J28" s="92">
        <f>IF(ISNUMBER(Pattern!$B24),IF(Pattern!$B24&lt;=VALUE(LEFT(J$14,LEN(J$14)-1)),Pattern!$D24*Pattern!$C$8,""),"")</f>
      </c>
      <c r="K28" s="93">
        <f>IF(ISNUMBER(Pattern!$B24),IF(Pattern!$B24&lt;=VALUE(LEFT(K$14,LEN(K$14)-1)),Pattern!$D24*Pattern!$C$8,""),"")</f>
      </c>
      <c r="L28" s="91">
        <f>IF(ISNUMBER(Pattern!$B24),IF(Pattern!$B24&lt;=VALUE(LEFT(L$14,LEN(L$14)-1)),Pattern!$D24*Pattern!$C$8,""),"")</f>
      </c>
      <c r="M28" s="92">
        <f>IF(ISNUMBER(Pattern!$B24),IF(Pattern!$B24&lt;=VALUE(LEFT(M$14,LEN(M$14)-1)),Pattern!$D24*Pattern!$C$8,""),"")</f>
      </c>
      <c r="N28" s="92">
        <f>IF(ISNUMBER(Pattern!$B24),IF(Pattern!$B24&lt;=VALUE(LEFT(N$14,LEN(N$14)-1)),Pattern!$D24*Pattern!$C$8,""),"")</f>
      </c>
      <c r="O28" s="92">
        <f>IF(ISNUMBER(Pattern!$B24),IF(Pattern!$B24&lt;=VALUE(LEFT(O$14,LEN(O$14)-1)),Pattern!$D24*Pattern!$C$8,""),"")</f>
      </c>
      <c r="P28" s="93">
        <f>IF(ISNUMBER(Pattern!$B24),IF(Pattern!$B24&lt;=VALUE(LEFT(P$14,LEN(P$14)-1)),Pattern!$D24*Pattern!$C$8,""),"")</f>
      </c>
      <c r="Q28" s="91">
        <f>IF(ISNUMBER(Pattern!$B24),IF(Pattern!$B24&lt;=VALUE(LEFT(Q$14,LEN(Q$14)-1)),Pattern!$D24*Pattern!$C$8,""),"")</f>
      </c>
      <c r="R28" s="92">
        <f>IF(ISNUMBER(Pattern!$B24),IF(Pattern!$B24&lt;=VALUE(LEFT(R$14,LEN(R$14)-1)),Pattern!$D24*Pattern!$C$8,""),"")</f>
      </c>
      <c r="S28" s="92">
        <f>IF(ISNUMBER(Pattern!$B24),IF(Pattern!$B24&lt;=VALUE(LEFT(S$14,LEN(S$14)-1)),Pattern!$D24*Pattern!$C$8,""),"")</f>
      </c>
      <c r="T28" s="93">
        <f>IF(ISNUMBER(Pattern!$B24),IF(Pattern!$B24&lt;=VALUE(LEFT(T$14,LEN(T$14)-1)),Pattern!$D24*Pattern!$C$8,""),"")</f>
      </c>
      <c r="U28" s="94">
        <f>IF(ISNUMBER(Pattern!$B24),IF(Pattern!$B24&lt;=VALUE(LEFT(U$14,LEN(U$14))),Pattern!$D24*Pattern!$C$8,""),"")</f>
      </c>
      <c r="V28" s="91">
        <f>IF(ISNUMBER(Pattern!$C24),IF(Pattern!$C24&lt;=VALUE(LEFT(V$14,LEN(V$14)-1)),Pattern!$D24*Pattern!$C$8,""),"")</f>
      </c>
      <c r="W28" s="92">
        <f>IF(ISNUMBER(Pattern!$C24),IF(Pattern!$C24&lt;=VALUE(LEFT(W$14,LEN(W$14)-1)),Pattern!$D24*Pattern!$C$8,""),"")</f>
      </c>
      <c r="X28" s="92">
        <f>IF(ISNUMBER(Pattern!$C24),IF(Pattern!$C24&lt;=VALUE(LEFT(X$14,LEN(X$14)-1)),Pattern!$D24*Pattern!$C$8,""),"")</f>
      </c>
      <c r="Y28" s="93">
        <f>IF(ISNUMBER(Pattern!$C24),IF(Pattern!$C24&lt;=VALUE(LEFT(Y$14,LEN(Y$14)-1)),Pattern!$D24*Pattern!$C$8,""),"")</f>
      </c>
      <c r="Z28" s="91">
        <f>IF(ISNUMBER(Pattern!$C24),IF(Pattern!$C24&lt;=VALUE(LEFT(Z$14,LEN(Z$14)-1)),Pattern!$D24*Pattern!$C$8,""),"")</f>
      </c>
      <c r="AA28" s="92">
        <f>IF(ISNUMBER(Pattern!$C24),IF(Pattern!$C24&lt;=VALUE(LEFT(AA$14,LEN(AA$14)-1)),Pattern!$D24*Pattern!$C$8,""),"")</f>
      </c>
      <c r="AB28" s="92">
        <f>IF(ISNUMBER(Pattern!$C24),IF(Pattern!$C24&lt;=VALUE(LEFT(AB$14,LEN(AB$14)-1)),Pattern!$D24*Pattern!$C$8,""),"")</f>
      </c>
      <c r="AC28" s="92">
        <f>IF(ISNUMBER(Pattern!$C24),IF(Pattern!$C24&lt;=VALUE(LEFT(AC$14,LEN(AC$14)-1)),Pattern!$D24*Pattern!$C$8,""),"")</f>
      </c>
      <c r="AD28" s="93">
        <f>IF(ISNUMBER(Pattern!$C24),IF(Pattern!$C24&lt;=VALUE(LEFT(AD$14,LEN(AD$14)-1)),Pattern!$D24*Pattern!$C$8,""),"")</f>
      </c>
      <c r="AE28" s="91">
        <f>IF(ISNUMBER(Pattern!$C24),IF(Pattern!$C24&lt;=VALUE(LEFT(AE$14,LEN(AE$14)-1)),Pattern!$D24*Pattern!$C$8,""),"")</f>
      </c>
      <c r="AF28" s="92">
        <f>IF(ISNUMBER(Pattern!$C24),IF(Pattern!$C24&lt;=VALUE(LEFT(AF$14,LEN(AF$14)-1)),Pattern!$D24*Pattern!$C$8,""),"")</f>
      </c>
      <c r="AG28" s="92">
        <f>IF(ISNUMBER(Pattern!$C24),IF(Pattern!$C24&lt;=VALUE(LEFT(AG$14,LEN(AG$14)-1)),Pattern!$D24*Pattern!$C$8,""),"")</f>
      </c>
      <c r="AH28" s="92">
        <f>IF(ISNUMBER(Pattern!$C24),IF(Pattern!$C24&lt;=VALUE(LEFT(AH$14,LEN(AH$14)-1)),Pattern!$D24*Pattern!$C$8,""),"")</f>
      </c>
      <c r="AI28" s="93">
        <f>IF(ISNUMBER(Pattern!$C24),IF(Pattern!$C24&lt;=VALUE(LEFT(AI$14,LEN(AI$14)-1)),Pattern!$D24*Pattern!$C$8,""),"")</f>
      </c>
      <c r="AJ28" s="91">
        <f>IF(ISNUMBER(Pattern!$C24),IF(Pattern!$C24&lt;=VALUE(LEFT(AJ$14,LEN(AJ$14)-1)),Pattern!$D24*Pattern!$C$8,""),"")</f>
      </c>
      <c r="AK28" s="92">
        <f>IF(ISNUMBER(Pattern!$C24),IF(Pattern!$C24&lt;=VALUE(LEFT(AK$14,LEN(AK$14)-1)),Pattern!$D24*Pattern!$C$8,""),"")</f>
      </c>
      <c r="AL28" s="92">
        <f>IF(ISNUMBER(Pattern!$C24),IF(Pattern!$C24&lt;=VALUE(LEFT(AL$14,LEN(AL$14)-1)),Pattern!$D24*Pattern!$C$8,""),"")</f>
      </c>
      <c r="AM28" s="93">
        <f>IF(ISNUMBER(Pattern!$C24),IF(Pattern!$C24&lt;=VALUE(LEFT(AM$14,LEN(AM$14)-1)),Pattern!$D24*Pattern!$C$8,""),"")</f>
      </c>
      <c r="AN28" s="95"/>
    </row>
    <row r="29" spans="1:40" ht="9.75" customHeight="1" thickBot="1">
      <c r="A29" s="83"/>
      <c r="B29" s="81" t="s">
        <v>36</v>
      </c>
      <c r="C29" s="96">
        <f>IF(ISNUMBER(Pattern!$B25),IF(Pattern!$B25&lt;=VALUE(LEFT(C$14,LEN(C$14)-1)),Pattern!$D25*Pattern!$C$8,""),"")</f>
      </c>
      <c r="D29" s="97">
        <f>IF(ISNUMBER(Pattern!$B25),IF(Pattern!$B25&lt;=VALUE(LEFT(D$14,LEN(D$14)-1)),Pattern!$D25*Pattern!$C$8,""),"")</f>
      </c>
      <c r="E29" s="97">
        <f>IF(ISNUMBER(Pattern!$B25),IF(Pattern!$B25&lt;=VALUE(LEFT(E$14,LEN(E$14)-1)),Pattern!$D25*Pattern!$C$8,""),"")</f>
      </c>
      <c r="F29" s="98">
        <f>IF(ISNUMBER(Pattern!$B25),IF(Pattern!$B25&lt;=VALUE(LEFT(F$14,LEN(F$14)-1)),Pattern!$D25*Pattern!$C$8,""),"")</f>
      </c>
      <c r="G29" s="96">
        <f>IF(ISNUMBER(Pattern!$B25),IF(Pattern!$B25&lt;=VALUE(LEFT(G$14,LEN(G$14)-1)),Pattern!$D25*Pattern!$C$8,""),"")</f>
      </c>
      <c r="H29" s="97">
        <f>IF(ISNUMBER(Pattern!$B25),IF(Pattern!$B25&lt;=VALUE(LEFT(H$14,LEN(H$14)-1)),Pattern!$D25*Pattern!$C$8,""),"")</f>
      </c>
      <c r="I29" s="97">
        <f>IF(ISNUMBER(Pattern!$B25),IF(Pattern!$B25&lt;=VALUE(LEFT(I$14,LEN(I$14)-1)),Pattern!$D25*Pattern!$C$8,""),"")</f>
      </c>
      <c r="J29" s="97">
        <f>IF(ISNUMBER(Pattern!$B25),IF(Pattern!$B25&lt;=VALUE(LEFT(J$14,LEN(J$14)-1)),Pattern!$D25*Pattern!$C$8,""),"")</f>
      </c>
      <c r="K29" s="98">
        <f>IF(ISNUMBER(Pattern!$B25),IF(Pattern!$B25&lt;=VALUE(LEFT(K$14,LEN(K$14)-1)),Pattern!$D25*Pattern!$C$8,""),"")</f>
      </c>
      <c r="L29" s="96">
        <f>IF(ISNUMBER(Pattern!$B25),IF(Pattern!$B25&lt;=VALUE(LEFT(L$14,LEN(L$14)-1)),Pattern!$D25*Pattern!$C$8,""),"")</f>
      </c>
      <c r="M29" s="97">
        <f>IF(ISNUMBER(Pattern!$B25),IF(Pattern!$B25&lt;=VALUE(LEFT(M$14,LEN(M$14)-1)),Pattern!$D25*Pattern!$C$8,""),"")</f>
      </c>
      <c r="N29" s="97">
        <f>IF(ISNUMBER(Pattern!$B25),IF(Pattern!$B25&lt;=VALUE(LEFT(N$14,LEN(N$14)-1)),Pattern!$D25*Pattern!$C$8,""),"")</f>
      </c>
      <c r="O29" s="97">
        <f>IF(ISNUMBER(Pattern!$B25),IF(Pattern!$B25&lt;=VALUE(LEFT(O$14,LEN(O$14)-1)),Pattern!$D25*Pattern!$C$8,""),"")</f>
      </c>
      <c r="P29" s="98">
        <f>IF(ISNUMBER(Pattern!$B25),IF(Pattern!$B25&lt;=VALUE(LEFT(P$14,LEN(P$14)-1)),Pattern!$D25*Pattern!$C$8,""),"")</f>
      </c>
      <c r="Q29" s="96">
        <f>IF(ISNUMBER(Pattern!$B25),IF(Pattern!$B25&lt;=VALUE(LEFT(Q$14,LEN(Q$14)-1)),Pattern!$D25*Pattern!$C$8,""),"")</f>
      </c>
      <c r="R29" s="97">
        <f>IF(ISNUMBER(Pattern!$B25),IF(Pattern!$B25&lt;=VALUE(LEFT(R$14,LEN(R$14)-1)),Pattern!$D25*Pattern!$C$8,""),"")</f>
      </c>
      <c r="S29" s="97">
        <f>IF(ISNUMBER(Pattern!$B25),IF(Pattern!$B25&lt;=VALUE(LEFT(S$14,LEN(S$14)-1)),Pattern!$D25*Pattern!$C$8,""),"")</f>
      </c>
      <c r="T29" s="98">
        <f>IF(ISNUMBER(Pattern!$B25),IF(Pattern!$B25&lt;=VALUE(LEFT(T$14,LEN(T$14)-1)),Pattern!$D25*Pattern!$C$8,""),"")</f>
      </c>
      <c r="U29" s="99">
        <f>IF(ISNUMBER(Pattern!$B25),IF(Pattern!$B25&lt;=VALUE(LEFT(U$14,LEN(U$14))),Pattern!$D25*Pattern!$C$8,""),"")</f>
      </c>
      <c r="V29" s="96">
        <f>IF(ISNUMBER(Pattern!$C25),IF(Pattern!$C25&lt;=VALUE(LEFT(V$14,LEN(V$14)-1)),Pattern!$D25*Pattern!$C$8,""),"")</f>
      </c>
      <c r="W29" s="97">
        <f>IF(ISNUMBER(Pattern!$C25),IF(Pattern!$C25&lt;=VALUE(LEFT(W$14,LEN(W$14)-1)),Pattern!$D25*Pattern!$C$8,""),"")</f>
      </c>
      <c r="X29" s="97">
        <f>IF(ISNUMBER(Pattern!$C25),IF(Pattern!$C25&lt;=VALUE(LEFT(X$14,LEN(X$14)-1)),Pattern!$D25*Pattern!$C$8,""),"")</f>
      </c>
      <c r="Y29" s="98">
        <f>IF(ISNUMBER(Pattern!$C25),IF(Pattern!$C25&lt;=VALUE(LEFT(Y$14,LEN(Y$14)-1)),Pattern!$D25*Pattern!$C$8,""),"")</f>
      </c>
      <c r="Z29" s="96">
        <f>IF(ISNUMBER(Pattern!$C25),IF(Pattern!$C25&lt;=VALUE(LEFT(Z$14,LEN(Z$14)-1)),Pattern!$D25*Pattern!$C$8,""),"")</f>
      </c>
      <c r="AA29" s="97">
        <f>IF(ISNUMBER(Pattern!$C25),IF(Pattern!$C25&lt;=VALUE(LEFT(AA$14,LEN(AA$14)-1)),Pattern!$D25*Pattern!$C$8,""),"")</f>
      </c>
      <c r="AB29" s="97">
        <f>IF(ISNUMBER(Pattern!$C25),IF(Pattern!$C25&lt;=VALUE(LEFT(AB$14,LEN(AB$14)-1)),Pattern!$D25*Pattern!$C$8,""),"")</f>
      </c>
      <c r="AC29" s="97">
        <f>IF(ISNUMBER(Pattern!$C25),IF(Pattern!$C25&lt;=VALUE(LEFT(AC$14,LEN(AC$14)-1)),Pattern!$D25*Pattern!$C$8,""),"")</f>
      </c>
      <c r="AD29" s="98">
        <f>IF(ISNUMBER(Pattern!$C25),IF(Pattern!$C25&lt;=VALUE(LEFT(AD$14,LEN(AD$14)-1)),Pattern!$D25*Pattern!$C$8,""),"")</f>
      </c>
      <c r="AE29" s="96">
        <f>IF(ISNUMBER(Pattern!$C25),IF(Pattern!$C25&lt;=VALUE(LEFT(AE$14,LEN(AE$14)-1)),Pattern!$D25*Pattern!$C$8,""),"")</f>
      </c>
      <c r="AF29" s="97">
        <f>IF(ISNUMBER(Pattern!$C25),IF(Pattern!$C25&lt;=VALUE(LEFT(AF$14,LEN(AF$14)-1)),Pattern!$D25*Pattern!$C$8,""),"")</f>
      </c>
      <c r="AG29" s="97">
        <f>IF(ISNUMBER(Pattern!$C25),IF(Pattern!$C25&lt;=VALUE(LEFT(AG$14,LEN(AG$14)-1)),Pattern!$D25*Pattern!$C$8,""),"")</f>
      </c>
      <c r="AH29" s="97">
        <f>IF(ISNUMBER(Pattern!$C25),IF(Pattern!$C25&lt;=VALUE(LEFT(AH$14,LEN(AH$14)-1)),Pattern!$D25*Pattern!$C$8,""),"")</f>
      </c>
      <c r="AI29" s="98">
        <f>IF(ISNUMBER(Pattern!$C25),IF(Pattern!$C25&lt;=VALUE(LEFT(AI$14,LEN(AI$14)-1)),Pattern!$D25*Pattern!$C$8,""),"")</f>
      </c>
      <c r="AJ29" s="96">
        <f>IF(ISNUMBER(Pattern!$C25),IF(Pattern!$C25&lt;=VALUE(LEFT(AJ$14,LEN(AJ$14)-1)),Pattern!$D25*Pattern!$C$8,""),"")</f>
      </c>
      <c r="AK29" s="97">
        <f>IF(ISNUMBER(Pattern!$C25),IF(Pattern!$C25&lt;=VALUE(LEFT(AK$14,LEN(AK$14)-1)),Pattern!$D25*Pattern!$C$8,""),"")</f>
      </c>
      <c r="AL29" s="97">
        <f>IF(ISNUMBER(Pattern!$C25),IF(Pattern!$C25&lt;=VALUE(LEFT(AL$14,LEN(AL$14)-1)),Pattern!$D25*Pattern!$C$8,""),"")</f>
      </c>
      <c r="AM29" s="98">
        <f>IF(ISNUMBER(Pattern!$C25),IF(Pattern!$C25&lt;=VALUE(LEFT(AM$14,LEN(AM$14)-1)),Pattern!$D25*Pattern!$C$8,""),"")</f>
      </c>
      <c r="AN29" s="95"/>
    </row>
    <row r="30" spans="1:42" s="62" customFormat="1" ht="9.75" customHeight="1">
      <c r="A30" s="95"/>
      <c r="B30" s="95"/>
      <c r="C30" s="179">
        <f>SUM(C15:F29)</f>
        <v>950</v>
      </c>
      <c r="D30" s="179"/>
      <c r="E30" s="179"/>
      <c r="F30" s="179"/>
      <c r="G30" s="84"/>
      <c r="H30" s="179">
        <f>SUM(G15:K29)</f>
        <v>3100</v>
      </c>
      <c r="I30" s="179"/>
      <c r="J30" s="179"/>
      <c r="K30" s="84"/>
      <c r="L30" s="84"/>
      <c r="M30" s="179">
        <f>SUM(L15:P29)</f>
        <v>4000</v>
      </c>
      <c r="N30" s="179"/>
      <c r="O30" s="179"/>
      <c r="P30" s="84"/>
      <c r="Q30" s="84"/>
      <c r="R30" s="179">
        <f>SUM(Q15:T29)+U30</f>
        <v>3600</v>
      </c>
      <c r="S30" s="179"/>
      <c r="T30" s="179"/>
      <c r="U30" s="64">
        <f>SUM(U15:U29)/2</f>
        <v>400</v>
      </c>
      <c r="V30" s="179">
        <f>SUM(V15:Y29)+U30</f>
        <v>3600</v>
      </c>
      <c r="W30" s="179"/>
      <c r="X30" s="179"/>
      <c r="Y30" s="84"/>
      <c r="Z30" s="84"/>
      <c r="AA30" s="179">
        <f>SUM(Z15:AD29)</f>
        <v>4000</v>
      </c>
      <c r="AB30" s="179"/>
      <c r="AC30" s="179"/>
      <c r="AD30" s="84"/>
      <c r="AE30" s="84"/>
      <c r="AF30" s="179">
        <f>SUM(AE15:AI29)</f>
        <v>3100</v>
      </c>
      <c r="AG30" s="179"/>
      <c r="AH30" s="179"/>
      <c r="AI30" s="84"/>
      <c r="AJ30" s="179">
        <f>SUM(AJ15:AM29)</f>
        <v>950</v>
      </c>
      <c r="AK30" s="179"/>
      <c r="AL30" s="179"/>
      <c r="AM30" s="179"/>
      <c r="AN30" s="95"/>
      <c r="AO30" s="70"/>
      <c r="AP30" s="68"/>
    </row>
    <row r="31" spans="1:42" s="62" customFormat="1" ht="9.75" customHeight="1">
      <c r="A31" s="95"/>
      <c r="B31" s="95"/>
      <c r="C31" s="100">
        <f>SUM(C15:C29)</f>
        <v>150</v>
      </c>
      <c r="D31" s="100">
        <f aca="true" t="shared" si="0" ref="D31:AM31">SUM(D15:D29)</f>
        <v>150</v>
      </c>
      <c r="E31" s="100">
        <f t="shared" si="0"/>
        <v>250</v>
      </c>
      <c r="F31" s="100">
        <f t="shared" si="0"/>
        <v>400</v>
      </c>
      <c r="G31" s="100">
        <f t="shared" si="0"/>
        <v>500</v>
      </c>
      <c r="H31" s="100">
        <f t="shared" si="0"/>
        <v>500</v>
      </c>
      <c r="I31" s="100">
        <f t="shared" si="0"/>
        <v>600</v>
      </c>
      <c r="J31" s="100">
        <f t="shared" si="0"/>
        <v>700</v>
      </c>
      <c r="K31" s="100">
        <f t="shared" si="0"/>
        <v>800</v>
      </c>
      <c r="L31" s="100">
        <f t="shared" si="0"/>
        <v>800</v>
      </c>
      <c r="M31" s="100">
        <f t="shared" si="0"/>
        <v>800</v>
      </c>
      <c r="N31" s="100">
        <f t="shared" si="0"/>
        <v>800</v>
      </c>
      <c r="O31" s="100">
        <f t="shared" si="0"/>
        <v>800</v>
      </c>
      <c r="P31" s="100">
        <f t="shared" si="0"/>
        <v>800</v>
      </c>
      <c r="Q31" s="100">
        <f t="shared" si="0"/>
        <v>800</v>
      </c>
      <c r="R31" s="100">
        <f t="shared" si="0"/>
        <v>800</v>
      </c>
      <c r="S31" s="100">
        <f t="shared" si="0"/>
        <v>800</v>
      </c>
      <c r="T31" s="100">
        <f t="shared" si="0"/>
        <v>800</v>
      </c>
      <c r="U31" s="100">
        <f t="shared" si="0"/>
        <v>800</v>
      </c>
      <c r="V31" s="100">
        <f t="shared" si="0"/>
        <v>800</v>
      </c>
      <c r="W31" s="100">
        <f t="shared" si="0"/>
        <v>800</v>
      </c>
      <c r="X31" s="100">
        <f t="shared" si="0"/>
        <v>800</v>
      </c>
      <c r="Y31" s="100">
        <f t="shared" si="0"/>
        <v>800</v>
      </c>
      <c r="Z31" s="100">
        <f t="shared" si="0"/>
        <v>800</v>
      </c>
      <c r="AA31" s="100">
        <f t="shared" si="0"/>
        <v>800</v>
      </c>
      <c r="AB31" s="100">
        <f t="shared" si="0"/>
        <v>800</v>
      </c>
      <c r="AC31" s="100">
        <f t="shared" si="0"/>
        <v>800</v>
      </c>
      <c r="AD31" s="100">
        <f t="shared" si="0"/>
        <v>800</v>
      </c>
      <c r="AE31" s="100">
        <f t="shared" si="0"/>
        <v>800</v>
      </c>
      <c r="AF31" s="100">
        <f t="shared" si="0"/>
        <v>700</v>
      </c>
      <c r="AG31" s="100">
        <f t="shared" si="0"/>
        <v>600</v>
      </c>
      <c r="AH31" s="100">
        <f t="shared" si="0"/>
        <v>500</v>
      </c>
      <c r="AI31" s="100">
        <f t="shared" si="0"/>
        <v>500</v>
      </c>
      <c r="AJ31" s="100">
        <f t="shared" si="0"/>
        <v>400</v>
      </c>
      <c r="AK31" s="100">
        <f t="shared" si="0"/>
        <v>250</v>
      </c>
      <c r="AL31" s="100">
        <f t="shared" si="0"/>
        <v>150</v>
      </c>
      <c r="AM31" s="100">
        <f t="shared" si="0"/>
        <v>150</v>
      </c>
      <c r="AN31" s="95"/>
      <c r="AO31" s="63"/>
      <c r="AP31" s="63"/>
    </row>
    <row r="32" spans="1:40" ht="12.75">
      <c r="A32" s="101" t="s">
        <v>108</v>
      </c>
      <c r="B32" s="102"/>
      <c r="C32" s="102"/>
      <c r="D32" s="102"/>
      <c r="E32" s="102"/>
      <c r="F32" s="103"/>
      <c r="G32" s="102"/>
      <c r="H32" s="102"/>
      <c r="I32" s="102"/>
      <c r="J32" s="102"/>
      <c r="K32" s="102"/>
      <c r="L32" s="104"/>
      <c r="M32" s="102"/>
      <c r="N32" s="105"/>
      <c r="O32" s="105"/>
      <c r="P32" s="105"/>
      <c r="Q32" s="105"/>
      <c r="R32" s="105"/>
      <c r="S32" s="105"/>
      <c r="T32" s="105"/>
      <c r="U32" s="57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6"/>
    </row>
    <row r="33" spans="1:42" s="62" customFormat="1" ht="9.7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4"/>
      <c r="O33" s="84"/>
      <c r="P33" s="84"/>
      <c r="Q33" s="84"/>
      <c r="R33" s="84"/>
      <c r="S33" s="84"/>
      <c r="T33" s="84"/>
      <c r="U33" s="58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95"/>
      <c r="AO33" s="63"/>
      <c r="AP33" s="63"/>
    </row>
    <row r="34" spans="1:42" s="62" customFormat="1" ht="9.75" customHeight="1" thickBot="1">
      <c r="A34" s="83"/>
      <c r="B34" s="81" t="s">
        <v>64</v>
      </c>
      <c r="C34" s="84" t="s">
        <v>71</v>
      </c>
      <c r="D34" s="84" t="s">
        <v>72</v>
      </c>
      <c r="E34" s="84" t="s">
        <v>73</v>
      </c>
      <c r="F34" s="84" t="s">
        <v>74</v>
      </c>
      <c r="G34" s="84" t="s">
        <v>75</v>
      </c>
      <c r="H34" s="84" t="s">
        <v>76</v>
      </c>
      <c r="I34" s="84" t="s">
        <v>77</v>
      </c>
      <c r="J34" s="84" t="s">
        <v>78</v>
      </c>
      <c r="K34" s="84" t="s">
        <v>79</v>
      </c>
      <c r="L34" s="84" t="s">
        <v>80</v>
      </c>
      <c r="M34" s="84" t="s">
        <v>81</v>
      </c>
      <c r="N34" s="84" t="s">
        <v>82</v>
      </c>
      <c r="O34" s="84" t="s">
        <v>83</v>
      </c>
      <c r="P34" s="84" t="s">
        <v>84</v>
      </c>
      <c r="Q34" s="84" t="s">
        <v>85</v>
      </c>
      <c r="R34" s="84" t="s">
        <v>86</v>
      </c>
      <c r="S34" s="84" t="s">
        <v>87</v>
      </c>
      <c r="T34" s="84" t="s">
        <v>88</v>
      </c>
      <c r="U34" s="84">
        <v>20</v>
      </c>
      <c r="V34" s="84" t="s">
        <v>89</v>
      </c>
      <c r="W34" s="84" t="s">
        <v>90</v>
      </c>
      <c r="X34" s="84" t="s">
        <v>91</v>
      </c>
      <c r="Y34" s="84" t="s">
        <v>92</v>
      </c>
      <c r="Z34" s="84" t="s">
        <v>54</v>
      </c>
      <c r="AA34" s="84" t="s">
        <v>53</v>
      </c>
      <c r="AB34" s="84" t="s">
        <v>52</v>
      </c>
      <c r="AC34" s="84" t="s">
        <v>51</v>
      </c>
      <c r="AD34" s="84" t="s">
        <v>50</v>
      </c>
      <c r="AE34" s="84" t="s">
        <v>49</v>
      </c>
      <c r="AF34" s="84" t="s">
        <v>93</v>
      </c>
      <c r="AG34" s="84" t="s">
        <v>94</v>
      </c>
      <c r="AH34" s="84" t="s">
        <v>95</v>
      </c>
      <c r="AI34" s="84" t="s">
        <v>96</v>
      </c>
      <c r="AJ34" s="84" t="s">
        <v>97</v>
      </c>
      <c r="AK34" s="84" t="s">
        <v>98</v>
      </c>
      <c r="AL34" s="84" t="s">
        <v>99</v>
      </c>
      <c r="AM34" s="84" t="s">
        <v>100</v>
      </c>
      <c r="AN34" s="95" t="s">
        <v>105</v>
      </c>
      <c r="AO34" s="63"/>
      <c r="AP34" s="63"/>
    </row>
    <row r="35" spans="1:40" ht="9.75" customHeight="1">
      <c r="A35" s="83"/>
      <c r="B35" s="81" t="s">
        <v>40</v>
      </c>
      <c r="C35" s="85">
        <f>IF(ISNUMBER(Pattern!$B32),IF(Pattern!$B32&lt;=VALUE(LEFT(C$14,LEN(C$14)-1)),Pattern!$D32*Pattern!$C$8,""),"")</f>
        <v>0</v>
      </c>
      <c r="D35" s="86">
        <f>IF(ISNUMBER(Pattern!$B32),IF(Pattern!$B32&lt;=VALUE(LEFT(D$14,LEN(D$14)-1)),Pattern!$D32*Pattern!$C$8,""),"")</f>
        <v>0</v>
      </c>
      <c r="E35" s="86">
        <f>IF(ISNUMBER(Pattern!$B32),IF(Pattern!$B32&lt;=VALUE(LEFT(E$14,LEN(E$14)-1)),Pattern!$D32*Pattern!$C$8,""),"")</f>
        <v>0</v>
      </c>
      <c r="F35" s="87">
        <f>IF(ISNUMBER(Pattern!$B32),IF(Pattern!$B32&lt;=VALUE(LEFT(F$14,LEN(F$14)-1)),Pattern!$D32*Pattern!$C$8,""),"")</f>
        <v>0</v>
      </c>
      <c r="G35" s="85">
        <f>IF(ISNUMBER(Pattern!$B32),IF(Pattern!$B32&lt;=VALUE(LEFT(G$14,LEN(G$14)-1)),Pattern!$D32*Pattern!$C$8,""),"")</f>
        <v>0</v>
      </c>
      <c r="H35" s="86">
        <f>IF(ISNUMBER(Pattern!$B32),IF(Pattern!$B32&lt;=VALUE(LEFT(H$14,LEN(H$14)-1)),Pattern!$D32*Pattern!$C$8,""),"")</f>
        <v>0</v>
      </c>
      <c r="I35" s="86">
        <f>IF(ISNUMBER(Pattern!$B32),IF(Pattern!$B32&lt;=VALUE(LEFT(I$14,LEN(I$14)-1)),Pattern!$D32*Pattern!$C$8,""),"")</f>
        <v>0</v>
      </c>
      <c r="J35" s="86">
        <f>IF(ISNUMBER(Pattern!$B32),IF(Pattern!$B32&lt;=VALUE(LEFT(J$14,LEN(J$14)-1)),Pattern!$D32*Pattern!$C$8,""),"")</f>
        <v>0</v>
      </c>
      <c r="K35" s="87">
        <f>IF(ISNUMBER(Pattern!$B32),IF(Pattern!$B32&lt;=VALUE(LEFT(K$14,LEN(K$14)-1)),Pattern!$D32*Pattern!$C$8,""),"")</f>
        <v>0</v>
      </c>
      <c r="L35" s="85">
        <f>IF(ISNUMBER(Pattern!$B32),IF(Pattern!$B32&lt;=VALUE(LEFT(L$14,LEN(L$14)-1)),Pattern!$D32*Pattern!$C$8,""),"")</f>
        <v>0</v>
      </c>
      <c r="M35" s="86">
        <f>IF(ISNUMBER(Pattern!$B32),IF(Pattern!$B32&lt;=VALUE(LEFT(M$14,LEN(M$14)-1)),Pattern!$D32*Pattern!$C$8,""),"")</f>
        <v>0</v>
      </c>
      <c r="N35" s="86">
        <f>IF(ISNUMBER(Pattern!$B32),IF(Pattern!$B32&lt;=VALUE(LEFT(N$14,LEN(N$14)-1)),Pattern!$D32*Pattern!$C$8,""),"")</f>
        <v>0</v>
      </c>
      <c r="O35" s="86">
        <f>IF(ISNUMBER(Pattern!$B32),IF(Pattern!$B32&lt;=VALUE(LEFT(O$14,LEN(O$14)-1)),Pattern!$D32*Pattern!$C$8,""),"")</f>
        <v>0</v>
      </c>
      <c r="P35" s="87">
        <f>IF(ISNUMBER(Pattern!$B32),IF(Pattern!$B32&lt;=VALUE(LEFT(P$14,LEN(P$14)-1)),Pattern!$D32*Pattern!$C$8,""),"")</f>
        <v>0</v>
      </c>
      <c r="Q35" s="85">
        <f>IF(ISNUMBER(Pattern!$B32),IF(Pattern!$B32&lt;=VALUE(LEFT(Q$14,LEN(Q$14)-1)),Pattern!$D32*Pattern!$C$8,""),"")</f>
        <v>0</v>
      </c>
      <c r="R35" s="86">
        <f>IF(ISNUMBER(Pattern!$B32),IF(Pattern!$B32&lt;=VALUE(LEFT(R$14,LEN(R$14)-1)),Pattern!$D32*Pattern!$C$8,""),"")</f>
        <v>0</v>
      </c>
      <c r="S35" s="86">
        <f>IF(ISNUMBER(Pattern!$B32),IF(Pattern!$B32&lt;=VALUE(LEFT(S$14,LEN(S$14)-1)),Pattern!$D32*Pattern!$C$8,""),"")</f>
        <v>0</v>
      </c>
      <c r="T35" s="87">
        <f>IF(ISNUMBER(Pattern!$B32),IF(Pattern!$B32&lt;=VALUE(LEFT(T$14,LEN(T$14)-1)),Pattern!$D32*Pattern!$C$8,""),"")</f>
        <v>0</v>
      </c>
      <c r="U35" s="107">
        <f>IF(ISNUMBER(Pattern!$B32),IF(Pattern!$B32&lt;=VALUE(LEFT(U$14,LEN(U$14))),Pattern!$D32*Pattern!$C$8,""),"")</f>
        <v>0</v>
      </c>
      <c r="V35" s="85">
        <f>IF(ISNUMBER(Pattern!$C32),IF(Pattern!$C32&lt;=VALUE(LEFT(V$14,LEN(V$14)-1)),Pattern!$D32*Pattern!$C$8,""),"")</f>
        <v>0</v>
      </c>
      <c r="W35" s="86">
        <f>IF(ISNUMBER(Pattern!$C32),IF(Pattern!$C32&lt;=VALUE(LEFT(W$14,LEN(W$14)-1)),Pattern!$D32*Pattern!$C$8,""),"")</f>
        <v>0</v>
      </c>
      <c r="X35" s="86">
        <f>IF(ISNUMBER(Pattern!$C32),IF(Pattern!$C32&lt;=VALUE(LEFT(X$14,LEN(X$14)-1)),Pattern!$D32*Pattern!$C$8,""),"")</f>
        <v>0</v>
      </c>
      <c r="Y35" s="87">
        <f>IF(ISNUMBER(Pattern!$C32),IF(Pattern!$C32&lt;=VALUE(LEFT(Y$14,LEN(Y$14)-1)),Pattern!$D32*Pattern!$C$8,""),"")</f>
        <v>0</v>
      </c>
      <c r="Z35" s="85">
        <f>IF(ISNUMBER(Pattern!$C32),IF(Pattern!$C32&lt;=VALUE(LEFT(Z$14,LEN(Z$14)-1)),Pattern!$D32*Pattern!$C$8,""),"")</f>
        <v>0</v>
      </c>
      <c r="AA35" s="86">
        <f>IF(ISNUMBER(Pattern!$C32),IF(Pattern!$C32&lt;=VALUE(LEFT(AA$14,LEN(AA$14)-1)),Pattern!$D32*Pattern!$C$8,""),"")</f>
        <v>0</v>
      </c>
      <c r="AB35" s="86">
        <f>IF(ISNUMBER(Pattern!$C32),IF(Pattern!$C32&lt;=VALUE(LEFT(AB$14,LEN(AB$14)-1)),Pattern!$D32*Pattern!$C$8,""),"")</f>
        <v>0</v>
      </c>
      <c r="AC35" s="86">
        <f>IF(ISNUMBER(Pattern!$C32),IF(Pattern!$C32&lt;=VALUE(LEFT(AC$14,LEN(AC$14)-1)),Pattern!$D32*Pattern!$C$8,""),"")</f>
        <v>0</v>
      </c>
      <c r="AD35" s="87">
        <f>IF(ISNUMBER(Pattern!$C32),IF(Pattern!$C32&lt;=VALUE(LEFT(AD$14,LEN(AD$14)-1)),Pattern!$D32*Pattern!$C$8,""),"")</f>
        <v>0</v>
      </c>
      <c r="AE35" s="85">
        <f>IF(ISNUMBER(Pattern!$C32),IF(Pattern!$C32&lt;=VALUE(LEFT(AE$14,LEN(AE$14)-1)),Pattern!$D32*Pattern!$C$8,""),"")</f>
        <v>0</v>
      </c>
      <c r="AF35" s="86">
        <f>IF(ISNUMBER(Pattern!$C32),IF(Pattern!$C32&lt;=VALUE(LEFT(AF$14,LEN(AF$14)-1)),Pattern!$D32*Pattern!$C$8,""),"")</f>
        <v>0</v>
      </c>
      <c r="AG35" s="86">
        <f>IF(ISNUMBER(Pattern!$C32),IF(Pattern!$C32&lt;=VALUE(LEFT(AG$14,LEN(AG$14)-1)),Pattern!$D32*Pattern!$C$8,""),"")</f>
        <v>0</v>
      </c>
      <c r="AH35" s="86">
        <f>IF(ISNUMBER(Pattern!$C32),IF(Pattern!$C32&lt;=VALUE(LEFT(AH$14,LEN(AH$14)-1)),Pattern!$D32*Pattern!$C$8,""),"")</f>
        <v>0</v>
      </c>
      <c r="AI35" s="87">
        <f>IF(ISNUMBER(Pattern!$C32),IF(Pattern!$C32&lt;=VALUE(LEFT(AI$14,LEN(AI$14)-1)),Pattern!$D32*Pattern!$C$8,""),"")</f>
        <v>0</v>
      </c>
      <c r="AJ35" s="85">
        <f>IF(ISNUMBER(Pattern!$C32),IF(Pattern!$C32&lt;=VALUE(LEFT(AJ$14,LEN(AJ$14)-1)),Pattern!$D32*Pattern!$C$8,""),"")</f>
        <v>0</v>
      </c>
      <c r="AK35" s="86">
        <f>IF(ISNUMBER(Pattern!$C32),IF(Pattern!$C32&lt;=VALUE(LEFT(AK$14,LEN(AK$14)-1)),Pattern!$D32*Pattern!$C$8,""),"")</f>
        <v>0</v>
      </c>
      <c r="AL35" s="86">
        <f>IF(ISNUMBER(Pattern!$C32),IF(Pattern!$C32&lt;=VALUE(LEFT(AL$14,LEN(AL$14)-1)),Pattern!$D32*Pattern!$C$8,""),"")</f>
        <v>0</v>
      </c>
      <c r="AM35" s="87">
        <f>IF(ISNUMBER(Pattern!$C32),IF(Pattern!$C32&lt;=VALUE(LEFT(AM$14,LEN(AM$14)-1)),Pattern!$D32*Pattern!$C$8,""),"")</f>
        <v>0</v>
      </c>
      <c r="AN35" s="83"/>
    </row>
    <row r="36" spans="1:40" ht="9.75" customHeight="1">
      <c r="A36" s="83"/>
      <c r="B36" s="81" t="s">
        <v>41</v>
      </c>
      <c r="C36" s="91">
        <f>IF(ISNUMBER(Pattern!$B33),IF(Pattern!$B33&lt;=VALUE(LEFT(C$14,LEN(C$14)-1)),Pattern!$D33*Pattern!$C$8,""),"")</f>
        <v>100</v>
      </c>
      <c r="D36" s="92">
        <f>IF(ISNUMBER(Pattern!$B33),IF(Pattern!$B33&lt;=VALUE(LEFT(D$14,LEN(D$14)-1)),Pattern!$D33*Pattern!$C$8,""),"")</f>
        <v>100</v>
      </c>
      <c r="E36" s="92">
        <f>IF(ISNUMBER(Pattern!$B33),IF(Pattern!$B33&lt;=VALUE(LEFT(E$14,LEN(E$14)-1)),Pattern!$D33*Pattern!$C$8,""),"")</f>
        <v>100</v>
      </c>
      <c r="F36" s="93">
        <f>IF(ISNUMBER(Pattern!$B33),IF(Pattern!$B33&lt;=VALUE(LEFT(F$14,LEN(F$14)-1)),Pattern!$D33*Pattern!$C$8,""),"")</f>
        <v>100</v>
      </c>
      <c r="G36" s="91">
        <f>IF(ISNUMBER(Pattern!$B33),IF(Pattern!$B33&lt;=VALUE(LEFT(G$14,LEN(G$14)-1)),Pattern!$D33*Pattern!$C$8,""),"")</f>
        <v>100</v>
      </c>
      <c r="H36" s="92">
        <f>IF(ISNUMBER(Pattern!$B33),IF(Pattern!$B33&lt;=VALUE(LEFT(H$14,LEN(H$14)-1)),Pattern!$D33*Pattern!$C$8,""),"")</f>
        <v>100</v>
      </c>
      <c r="I36" s="92">
        <f>IF(ISNUMBER(Pattern!$B33),IF(Pattern!$B33&lt;=VALUE(LEFT(I$14,LEN(I$14)-1)),Pattern!$D33*Pattern!$C$8,""),"")</f>
        <v>100</v>
      </c>
      <c r="J36" s="92">
        <f>IF(ISNUMBER(Pattern!$B33),IF(Pattern!$B33&lt;=VALUE(LEFT(J$14,LEN(J$14)-1)),Pattern!$D33*Pattern!$C$8,""),"")</f>
        <v>100</v>
      </c>
      <c r="K36" s="93">
        <f>IF(ISNUMBER(Pattern!$B33),IF(Pattern!$B33&lt;=VALUE(LEFT(K$14,LEN(K$14)-1)),Pattern!$D33*Pattern!$C$8,""),"")</f>
        <v>100</v>
      </c>
      <c r="L36" s="91">
        <f>IF(ISNUMBER(Pattern!$B33),IF(Pattern!$B33&lt;=VALUE(LEFT(L$14,LEN(L$14)-1)),Pattern!$D33*Pattern!$C$8,""),"")</f>
        <v>100</v>
      </c>
      <c r="M36" s="92">
        <f>IF(ISNUMBER(Pattern!$B33),IF(Pattern!$B33&lt;=VALUE(LEFT(M$14,LEN(M$14)-1)),Pattern!$D33*Pattern!$C$8,""),"")</f>
        <v>100</v>
      </c>
      <c r="N36" s="92">
        <f>IF(ISNUMBER(Pattern!$B33),IF(Pattern!$B33&lt;=VALUE(LEFT(N$14,LEN(N$14)-1)),Pattern!$D33*Pattern!$C$8,""),"")</f>
        <v>100</v>
      </c>
      <c r="O36" s="92">
        <f>IF(ISNUMBER(Pattern!$B33),IF(Pattern!$B33&lt;=VALUE(LEFT(O$14,LEN(O$14)-1)),Pattern!$D33*Pattern!$C$8,""),"")</f>
        <v>100</v>
      </c>
      <c r="P36" s="93">
        <f>IF(ISNUMBER(Pattern!$B33),IF(Pattern!$B33&lt;=VALUE(LEFT(P$14,LEN(P$14)-1)),Pattern!$D33*Pattern!$C$8,""),"")</f>
        <v>100</v>
      </c>
      <c r="Q36" s="91">
        <f>IF(ISNUMBER(Pattern!$B33),IF(Pattern!$B33&lt;=VALUE(LEFT(Q$14,LEN(Q$14)-1)),Pattern!$D33*Pattern!$C$8,""),"")</f>
        <v>100</v>
      </c>
      <c r="R36" s="92">
        <f>IF(ISNUMBER(Pattern!$B33),IF(Pattern!$B33&lt;=VALUE(LEFT(R$14,LEN(R$14)-1)),Pattern!$D33*Pattern!$C$8,""),"")</f>
        <v>100</v>
      </c>
      <c r="S36" s="92">
        <f>IF(ISNUMBER(Pattern!$B33),IF(Pattern!$B33&lt;=VALUE(LEFT(S$14,LEN(S$14)-1)),Pattern!$D33*Pattern!$C$8,""),"")</f>
        <v>100</v>
      </c>
      <c r="T36" s="93">
        <f>IF(ISNUMBER(Pattern!$B33),IF(Pattern!$B33&lt;=VALUE(LEFT(T$14,LEN(T$14)-1)),Pattern!$D33*Pattern!$C$8,""),"")</f>
        <v>100</v>
      </c>
      <c r="U36" s="94">
        <f>IF(ISNUMBER(Pattern!$B33),IF(Pattern!$B33&lt;=VALUE(LEFT(U$14,LEN(U$14))),Pattern!$D33*Pattern!$C$8,""),"")</f>
        <v>100</v>
      </c>
      <c r="V36" s="91">
        <f>IF(ISNUMBER(Pattern!$C33),IF(Pattern!$C33&lt;=VALUE(LEFT(V$14,LEN(V$14)-1)),Pattern!$D33*Pattern!$C$8,""),"")</f>
        <v>100</v>
      </c>
      <c r="W36" s="92">
        <f>IF(ISNUMBER(Pattern!$C33),IF(Pattern!$C33&lt;=VALUE(LEFT(W$14,LEN(W$14)-1)),Pattern!$D33*Pattern!$C$8,""),"")</f>
        <v>100</v>
      </c>
      <c r="X36" s="92">
        <f>IF(ISNUMBER(Pattern!$C33),IF(Pattern!$C33&lt;=VALUE(LEFT(X$14,LEN(X$14)-1)),Pattern!$D33*Pattern!$C$8,""),"")</f>
        <v>100</v>
      </c>
      <c r="Y36" s="93">
        <f>IF(ISNUMBER(Pattern!$C33),IF(Pattern!$C33&lt;=VALUE(LEFT(Y$14,LEN(Y$14)-1)),Pattern!$D33*Pattern!$C$8,""),"")</f>
        <v>100</v>
      </c>
      <c r="Z36" s="91">
        <f>IF(ISNUMBER(Pattern!$C33),IF(Pattern!$C33&lt;=VALUE(LEFT(Z$14,LEN(Z$14)-1)),Pattern!$D33*Pattern!$C$8,""),"")</f>
        <v>100</v>
      </c>
      <c r="AA36" s="92">
        <f>IF(ISNUMBER(Pattern!$C33),IF(Pattern!$C33&lt;=VALUE(LEFT(AA$14,LEN(AA$14)-1)),Pattern!$D33*Pattern!$C$8,""),"")</f>
        <v>100</v>
      </c>
      <c r="AB36" s="92">
        <f>IF(ISNUMBER(Pattern!$C33),IF(Pattern!$C33&lt;=VALUE(LEFT(AB$14,LEN(AB$14)-1)),Pattern!$D33*Pattern!$C$8,""),"")</f>
        <v>100</v>
      </c>
      <c r="AC36" s="92">
        <f>IF(ISNUMBER(Pattern!$C33),IF(Pattern!$C33&lt;=VALUE(LEFT(AC$14,LEN(AC$14)-1)),Pattern!$D33*Pattern!$C$8,""),"")</f>
        <v>100</v>
      </c>
      <c r="AD36" s="93">
        <f>IF(ISNUMBER(Pattern!$C33),IF(Pattern!$C33&lt;=VALUE(LEFT(AD$14,LEN(AD$14)-1)),Pattern!$D33*Pattern!$C$8,""),"")</f>
        <v>100</v>
      </c>
      <c r="AE36" s="91">
        <f>IF(ISNUMBER(Pattern!$C33),IF(Pattern!$C33&lt;=VALUE(LEFT(AE$14,LEN(AE$14)-1)),Pattern!$D33*Pattern!$C$8,""),"")</f>
        <v>100</v>
      </c>
      <c r="AF36" s="92">
        <f>IF(ISNUMBER(Pattern!$C33),IF(Pattern!$C33&lt;=VALUE(LEFT(AF$14,LEN(AF$14)-1)),Pattern!$D33*Pattern!$C$8,""),"")</f>
        <v>100</v>
      </c>
      <c r="AG36" s="92">
        <f>IF(ISNUMBER(Pattern!$C33),IF(Pattern!$C33&lt;=VALUE(LEFT(AG$14,LEN(AG$14)-1)),Pattern!$D33*Pattern!$C$8,""),"")</f>
        <v>100</v>
      </c>
      <c r="AH36" s="92">
        <f>IF(ISNUMBER(Pattern!$C33),IF(Pattern!$C33&lt;=VALUE(LEFT(AH$14,LEN(AH$14)-1)),Pattern!$D33*Pattern!$C$8,""),"")</f>
        <v>100</v>
      </c>
      <c r="AI36" s="93">
        <f>IF(ISNUMBER(Pattern!$C33),IF(Pattern!$C33&lt;=VALUE(LEFT(AI$14,LEN(AI$14)-1)),Pattern!$D33*Pattern!$C$8,""),"")</f>
        <v>100</v>
      </c>
      <c r="AJ36" s="91">
        <f>IF(ISNUMBER(Pattern!$C33),IF(Pattern!$C33&lt;=VALUE(LEFT(AJ$14,LEN(AJ$14)-1)),Pattern!$D33*Pattern!$C$8,""),"")</f>
        <v>100</v>
      </c>
      <c r="AK36" s="92">
        <f>IF(ISNUMBER(Pattern!$C33),IF(Pattern!$C33&lt;=VALUE(LEFT(AK$14,LEN(AK$14)-1)),Pattern!$D33*Pattern!$C$8,""),"")</f>
        <v>100</v>
      </c>
      <c r="AL36" s="92">
        <f>IF(ISNUMBER(Pattern!$C33),IF(Pattern!$C33&lt;=VALUE(LEFT(AL$14,LEN(AL$14)-1)),Pattern!$D33*Pattern!$C$8,""),"")</f>
        <v>100</v>
      </c>
      <c r="AM36" s="93">
        <f>IF(ISNUMBER(Pattern!$C33),IF(Pattern!$C33&lt;=VALUE(LEFT(AM$14,LEN(AM$14)-1)),Pattern!$D33*Pattern!$C$8,""),"")</f>
        <v>100</v>
      </c>
      <c r="AN36" s="83"/>
    </row>
    <row r="37" spans="1:40" ht="9.75" customHeight="1">
      <c r="A37" s="83"/>
      <c r="B37" s="81" t="s">
        <v>42</v>
      </c>
      <c r="C37" s="91">
        <f>IF(ISNUMBER(Pattern!$B34),IF(Pattern!$B34&lt;=VALUE(LEFT(C$14,LEN(C$14)-1)),Pattern!$D34*Pattern!$C$8,""),"")</f>
        <v>0</v>
      </c>
      <c r="D37" s="92">
        <f>IF(ISNUMBER(Pattern!$B34),IF(Pattern!$B34&lt;=VALUE(LEFT(D$14,LEN(D$14)-1)),Pattern!$D34*Pattern!$C$8,""),"")</f>
        <v>0</v>
      </c>
      <c r="E37" s="92">
        <f>IF(ISNUMBER(Pattern!$B34),IF(Pattern!$B34&lt;=VALUE(LEFT(E$14,LEN(E$14)-1)),Pattern!$D34*Pattern!$C$8,""),"")</f>
        <v>0</v>
      </c>
      <c r="F37" s="93">
        <f>IF(ISNUMBER(Pattern!$B34),IF(Pattern!$B34&lt;=VALUE(LEFT(F$14,LEN(F$14)-1)),Pattern!$D34*Pattern!$C$8,""),"")</f>
        <v>0</v>
      </c>
      <c r="G37" s="91">
        <f>IF(ISNUMBER(Pattern!$B34),IF(Pattern!$B34&lt;=VALUE(LEFT(G$14,LEN(G$14)-1)),Pattern!$D34*Pattern!$C$8,""),"")</f>
        <v>0</v>
      </c>
      <c r="H37" s="92">
        <f>IF(ISNUMBER(Pattern!$B34),IF(Pattern!$B34&lt;=VALUE(LEFT(H$14,LEN(H$14)-1)),Pattern!$D34*Pattern!$C$8,""),"")</f>
        <v>0</v>
      </c>
      <c r="I37" s="92">
        <f>IF(ISNUMBER(Pattern!$B34),IF(Pattern!$B34&lt;=VALUE(LEFT(I$14,LEN(I$14)-1)),Pattern!$D34*Pattern!$C$8,""),"")</f>
        <v>0</v>
      </c>
      <c r="J37" s="92">
        <f>IF(ISNUMBER(Pattern!$B34),IF(Pattern!$B34&lt;=VALUE(LEFT(J$14,LEN(J$14)-1)),Pattern!$D34*Pattern!$C$8,""),"")</f>
        <v>0</v>
      </c>
      <c r="K37" s="93">
        <f>IF(ISNUMBER(Pattern!$B34),IF(Pattern!$B34&lt;=VALUE(LEFT(K$14,LEN(K$14)-1)),Pattern!$D34*Pattern!$C$8,""),"")</f>
        <v>0</v>
      </c>
      <c r="L37" s="91">
        <f>IF(ISNUMBER(Pattern!$B34),IF(Pattern!$B34&lt;=VALUE(LEFT(L$14,LEN(L$14)-1)),Pattern!$D34*Pattern!$C$8,""),"")</f>
        <v>0</v>
      </c>
      <c r="M37" s="92">
        <f>IF(ISNUMBER(Pattern!$B34),IF(Pattern!$B34&lt;=VALUE(LEFT(M$14,LEN(M$14)-1)),Pattern!$D34*Pattern!$C$8,""),"")</f>
        <v>0</v>
      </c>
      <c r="N37" s="92">
        <f>IF(ISNUMBER(Pattern!$B34),IF(Pattern!$B34&lt;=VALUE(LEFT(N$14,LEN(N$14)-1)),Pattern!$D34*Pattern!$C$8,""),"")</f>
        <v>0</v>
      </c>
      <c r="O37" s="92">
        <f>IF(ISNUMBER(Pattern!$B34),IF(Pattern!$B34&lt;=VALUE(LEFT(O$14,LEN(O$14)-1)),Pattern!$D34*Pattern!$C$8,""),"")</f>
        <v>0</v>
      </c>
      <c r="P37" s="93">
        <f>IF(ISNUMBER(Pattern!$B34),IF(Pattern!$B34&lt;=VALUE(LEFT(P$14,LEN(P$14)-1)),Pattern!$D34*Pattern!$C$8,""),"")</f>
        <v>0</v>
      </c>
      <c r="Q37" s="91">
        <f>IF(ISNUMBER(Pattern!$B34),IF(Pattern!$B34&lt;=VALUE(LEFT(Q$14,LEN(Q$14)-1)),Pattern!$D34*Pattern!$C$8,""),"")</f>
        <v>0</v>
      </c>
      <c r="R37" s="92">
        <f>IF(ISNUMBER(Pattern!$B34),IF(Pattern!$B34&lt;=VALUE(LEFT(R$14,LEN(R$14)-1)),Pattern!$D34*Pattern!$C$8,""),"")</f>
        <v>0</v>
      </c>
      <c r="S37" s="92">
        <f>IF(ISNUMBER(Pattern!$B34),IF(Pattern!$B34&lt;=VALUE(LEFT(S$14,LEN(S$14)-1)),Pattern!$D34*Pattern!$C$8,""),"")</f>
        <v>0</v>
      </c>
      <c r="T37" s="93">
        <f>IF(ISNUMBER(Pattern!$B34),IF(Pattern!$B34&lt;=VALUE(LEFT(T$14,LEN(T$14)-1)),Pattern!$D34*Pattern!$C$8,""),"")</f>
        <v>0</v>
      </c>
      <c r="U37" s="94">
        <f>IF(ISNUMBER(Pattern!$B34),IF(Pattern!$B34&lt;=VALUE(LEFT(U$14,LEN(U$14))),Pattern!$D34*Pattern!$C$8,""),"")</f>
        <v>0</v>
      </c>
      <c r="V37" s="91">
        <f>IF(ISNUMBER(Pattern!$C34),IF(Pattern!$C34&lt;=VALUE(LEFT(V$14,LEN(V$14)-1)),Pattern!$D34*Pattern!$C$8,""),"")</f>
        <v>0</v>
      </c>
      <c r="W37" s="92">
        <f>IF(ISNUMBER(Pattern!$C34),IF(Pattern!$C34&lt;=VALUE(LEFT(W$14,LEN(W$14)-1)),Pattern!$D34*Pattern!$C$8,""),"")</f>
        <v>0</v>
      </c>
      <c r="X37" s="92">
        <f>IF(ISNUMBER(Pattern!$C34),IF(Pattern!$C34&lt;=VALUE(LEFT(X$14,LEN(X$14)-1)),Pattern!$D34*Pattern!$C$8,""),"")</f>
        <v>0</v>
      </c>
      <c r="Y37" s="93">
        <f>IF(ISNUMBER(Pattern!$C34),IF(Pattern!$C34&lt;=VALUE(LEFT(Y$14,LEN(Y$14)-1)),Pattern!$D34*Pattern!$C$8,""),"")</f>
        <v>0</v>
      </c>
      <c r="Z37" s="91">
        <f>IF(ISNUMBER(Pattern!$C34),IF(Pattern!$C34&lt;=VALUE(LEFT(Z$14,LEN(Z$14)-1)),Pattern!$D34*Pattern!$C$8,""),"")</f>
        <v>0</v>
      </c>
      <c r="AA37" s="92">
        <f>IF(ISNUMBER(Pattern!$C34),IF(Pattern!$C34&lt;=VALUE(LEFT(AA$14,LEN(AA$14)-1)),Pattern!$D34*Pattern!$C$8,""),"")</f>
        <v>0</v>
      </c>
      <c r="AB37" s="92">
        <f>IF(ISNUMBER(Pattern!$C34),IF(Pattern!$C34&lt;=VALUE(LEFT(AB$14,LEN(AB$14)-1)),Pattern!$D34*Pattern!$C$8,""),"")</f>
        <v>0</v>
      </c>
      <c r="AC37" s="92">
        <f>IF(ISNUMBER(Pattern!$C34),IF(Pattern!$C34&lt;=VALUE(LEFT(AC$14,LEN(AC$14)-1)),Pattern!$D34*Pattern!$C$8,""),"")</f>
        <v>0</v>
      </c>
      <c r="AD37" s="93">
        <f>IF(ISNUMBER(Pattern!$C34),IF(Pattern!$C34&lt;=VALUE(LEFT(AD$14,LEN(AD$14)-1)),Pattern!$D34*Pattern!$C$8,""),"")</f>
        <v>0</v>
      </c>
      <c r="AE37" s="91">
        <f>IF(ISNUMBER(Pattern!$C34),IF(Pattern!$C34&lt;=VALUE(LEFT(AE$14,LEN(AE$14)-1)),Pattern!$D34*Pattern!$C$8,""),"")</f>
        <v>0</v>
      </c>
      <c r="AF37" s="92">
        <f>IF(ISNUMBER(Pattern!$C34),IF(Pattern!$C34&lt;=VALUE(LEFT(AF$14,LEN(AF$14)-1)),Pattern!$D34*Pattern!$C$8,""),"")</f>
        <v>0</v>
      </c>
      <c r="AG37" s="92">
        <f>IF(ISNUMBER(Pattern!$C34),IF(Pattern!$C34&lt;=VALUE(LEFT(AG$14,LEN(AG$14)-1)),Pattern!$D34*Pattern!$C$8,""),"")</f>
        <v>0</v>
      </c>
      <c r="AH37" s="92">
        <f>IF(ISNUMBER(Pattern!$C34),IF(Pattern!$C34&lt;=VALUE(LEFT(AH$14,LEN(AH$14)-1)),Pattern!$D34*Pattern!$C$8,""),"")</f>
        <v>0</v>
      </c>
      <c r="AI37" s="93">
        <f>IF(ISNUMBER(Pattern!$C34),IF(Pattern!$C34&lt;=VALUE(LEFT(AI$14,LEN(AI$14)-1)),Pattern!$D34*Pattern!$C$8,""),"")</f>
        <v>0</v>
      </c>
      <c r="AJ37" s="91">
        <f>IF(ISNUMBER(Pattern!$C34),IF(Pattern!$C34&lt;=VALUE(LEFT(AJ$14,LEN(AJ$14)-1)),Pattern!$D34*Pattern!$C$8,""),"")</f>
        <v>0</v>
      </c>
      <c r="AK37" s="92">
        <f>IF(ISNUMBER(Pattern!$C34),IF(Pattern!$C34&lt;=VALUE(LEFT(AK$14,LEN(AK$14)-1)),Pattern!$D34*Pattern!$C$8,""),"")</f>
        <v>0</v>
      </c>
      <c r="AL37" s="92">
        <f>IF(ISNUMBER(Pattern!$C34),IF(Pattern!$C34&lt;=VALUE(LEFT(AL$14,LEN(AL$14)-1)),Pattern!$D34*Pattern!$C$8,""),"")</f>
        <v>0</v>
      </c>
      <c r="AM37" s="93">
        <f>IF(ISNUMBER(Pattern!$C34),IF(Pattern!$C34&lt;=VALUE(LEFT(AM$14,LEN(AM$14)-1)),Pattern!$D34*Pattern!$C$8,""),"")</f>
        <v>0</v>
      </c>
      <c r="AN37" s="83"/>
    </row>
    <row r="38" spans="1:40" ht="9.75" customHeight="1">
      <c r="A38" s="83"/>
      <c r="B38" s="81" t="s">
        <v>43</v>
      </c>
      <c r="C38" s="91">
        <f>IF(ISNUMBER(Pattern!$B35),IF(Pattern!$B35&lt;=VALUE(LEFT(C$14,LEN(C$14)-1)),Pattern!$D35*Pattern!$C$8,""),"")</f>
      </c>
      <c r="D38" s="92">
        <f>IF(ISNUMBER(Pattern!$B35),IF(Pattern!$B35&lt;=VALUE(LEFT(D$14,LEN(D$14)-1)),Pattern!$D35*Pattern!$C$8,""),"")</f>
      </c>
      <c r="E38" s="92">
        <f>IF(ISNUMBER(Pattern!$B35),IF(Pattern!$B35&lt;=VALUE(LEFT(E$14,LEN(E$14)-1)),Pattern!$D35*Pattern!$C$8,""),"")</f>
      </c>
      <c r="F38" s="93">
        <f>IF(ISNUMBER(Pattern!$B35),IF(Pattern!$B35&lt;=VALUE(LEFT(F$14,LEN(F$14)-1)),Pattern!$D35*Pattern!$C$8,""),"")</f>
      </c>
      <c r="G38" s="91">
        <f>IF(ISNUMBER(Pattern!$B35),IF(Pattern!$B35&lt;=VALUE(LEFT(G$14,LEN(G$14)-1)),Pattern!$D35*Pattern!$C$8,""),"")</f>
      </c>
      <c r="H38" s="92">
        <f>IF(ISNUMBER(Pattern!$B35),IF(Pattern!$B35&lt;=VALUE(LEFT(H$14,LEN(H$14)-1)),Pattern!$D35*Pattern!$C$8,""),"")</f>
      </c>
      <c r="I38" s="92">
        <f>IF(ISNUMBER(Pattern!$B35),IF(Pattern!$B35&lt;=VALUE(LEFT(I$14,LEN(I$14)-1)),Pattern!$D35*Pattern!$C$8,""),"")</f>
      </c>
      <c r="J38" s="92">
        <f>IF(ISNUMBER(Pattern!$B35),IF(Pattern!$B35&lt;=VALUE(LEFT(J$14,LEN(J$14)-1)),Pattern!$D35*Pattern!$C$8,""),"")</f>
      </c>
      <c r="K38" s="93">
        <f>IF(ISNUMBER(Pattern!$B35),IF(Pattern!$B35&lt;=VALUE(LEFT(K$14,LEN(K$14)-1)),Pattern!$D35*Pattern!$C$8,""),"")</f>
      </c>
      <c r="L38" s="91">
        <f>IF(ISNUMBER(Pattern!$B35),IF(Pattern!$B35&lt;=VALUE(LEFT(L$14,LEN(L$14)-1)),Pattern!$D35*Pattern!$C$8,""),"")</f>
      </c>
      <c r="M38" s="92">
        <f>IF(ISNUMBER(Pattern!$B35),IF(Pattern!$B35&lt;=VALUE(LEFT(M$14,LEN(M$14)-1)),Pattern!$D35*Pattern!$C$8,""),"")</f>
      </c>
      <c r="N38" s="92">
        <f>IF(ISNUMBER(Pattern!$B35),IF(Pattern!$B35&lt;=VALUE(LEFT(N$14,LEN(N$14)-1)),Pattern!$D35*Pattern!$C$8,""),"")</f>
      </c>
      <c r="O38" s="92">
        <f>IF(ISNUMBER(Pattern!$B35),IF(Pattern!$B35&lt;=VALUE(LEFT(O$14,LEN(O$14)-1)),Pattern!$D35*Pattern!$C$8,""),"")</f>
      </c>
      <c r="P38" s="93">
        <f>IF(ISNUMBER(Pattern!$B35),IF(Pattern!$B35&lt;=VALUE(LEFT(P$14,LEN(P$14)-1)),Pattern!$D35*Pattern!$C$8,""),"")</f>
      </c>
      <c r="Q38" s="91">
        <f>IF(ISNUMBER(Pattern!$B35),IF(Pattern!$B35&lt;=VALUE(LEFT(Q$14,LEN(Q$14)-1)),Pattern!$D35*Pattern!$C$8,""),"")</f>
      </c>
      <c r="R38" s="92">
        <f>IF(ISNUMBER(Pattern!$B35),IF(Pattern!$B35&lt;=VALUE(LEFT(R$14,LEN(R$14)-1)),Pattern!$D35*Pattern!$C$8,""),"")</f>
      </c>
      <c r="S38" s="92">
        <f>IF(ISNUMBER(Pattern!$B35),IF(Pattern!$B35&lt;=VALUE(LEFT(S$14,LEN(S$14)-1)),Pattern!$D35*Pattern!$C$8,""),"")</f>
      </c>
      <c r="T38" s="93">
        <f>IF(ISNUMBER(Pattern!$B35),IF(Pattern!$B35&lt;=VALUE(LEFT(T$14,LEN(T$14)-1)),Pattern!$D35*Pattern!$C$8,""),"")</f>
      </c>
      <c r="U38" s="94">
        <f>IF(ISNUMBER(Pattern!$B35),IF(Pattern!$B35&lt;=VALUE(LEFT(U$14,LEN(U$14))),Pattern!$D35*Pattern!$C$8,""),"")</f>
      </c>
      <c r="V38" s="91">
        <f>IF(ISNUMBER(Pattern!$C35),IF(Pattern!$C35&lt;=VALUE(LEFT(V$14,LEN(V$14)-1)),Pattern!$D35*Pattern!$C$8,""),"")</f>
      </c>
      <c r="W38" s="92">
        <f>IF(ISNUMBER(Pattern!$C35),IF(Pattern!$C35&lt;=VALUE(LEFT(W$14,LEN(W$14)-1)),Pattern!$D35*Pattern!$C$8,""),"")</f>
      </c>
      <c r="X38" s="92">
        <f>IF(ISNUMBER(Pattern!$C35),IF(Pattern!$C35&lt;=VALUE(LEFT(X$14,LEN(X$14)-1)),Pattern!$D35*Pattern!$C$8,""),"")</f>
      </c>
      <c r="Y38" s="93">
        <f>IF(ISNUMBER(Pattern!$C35),IF(Pattern!$C35&lt;=VALUE(LEFT(Y$14,LEN(Y$14)-1)),Pattern!$D35*Pattern!$C$8,""),"")</f>
      </c>
      <c r="Z38" s="91">
        <f>IF(ISNUMBER(Pattern!$C35),IF(Pattern!$C35&lt;=VALUE(LEFT(Z$14,LEN(Z$14)-1)),Pattern!$D35*Pattern!$C$8,""),"")</f>
      </c>
      <c r="AA38" s="92">
        <f>IF(ISNUMBER(Pattern!$C35),IF(Pattern!$C35&lt;=VALUE(LEFT(AA$14,LEN(AA$14)-1)),Pattern!$D35*Pattern!$C$8,""),"")</f>
      </c>
      <c r="AB38" s="92">
        <f>IF(ISNUMBER(Pattern!$C35),IF(Pattern!$C35&lt;=VALUE(LEFT(AB$14,LEN(AB$14)-1)),Pattern!$D35*Pattern!$C$8,""),"")</f>
      </c>
      <c r="AC38" s="92">
        <f>IF(ISNUMBER(Pattern!$C35),IF(Pattern!$C35&lt;=VALUE(LEFT(AC$14,LEN(AC$14)-1)),Pattern!$D35*Pattern!$C$8,""),"")</f>
      </c>
      <c r="AD38" s="93">
        <f>IF(ISNUMBER(Pattern!$C35),IF(Pattern!$C35&lt;=VALUE(LEFT(AD$14,LEN(AD$14)-1)),Pattern!$D35*Pattern!$C$8,""),"")</f>
      </c>
      <c r="AE38" s="91">
        <f>IF(ISNUMBER(Pattern!$C35),IF(Pattern!$C35&lt;=VALUE(LEFT(AE$14,LEN(AE$14)-1)),Pattern!$D35*Pattern!$C$8,""),"")</f>
      </c>
      <c r="AF38" s="92">
        <f>IF(ISNUMBER(Pattern!$C35),IF(Pattern!$C35&lt;=VALUE(LEFT(AF$14,LEN(AF$14)-1)),Pattern!$D35*Pattern!$C$8,""),"")</f>
      </c>
      <c r="AG38" s="92">
        <f>IF(ISNUMBER(Pattern!$C35),IF(Pattern!$C35&lt;=VALUE(LEFT(AG$14,LEN(AG$14)-1)),Pattern!$D35*Pattern!$C$8,""),"")</f>
      </c>
      <c r="AH38" s="92">
        <f>IF(ISNUMBER(Pattern!$C35),IF(Pattern!$C35&lt;=VALUE(LEFT(AH$14,LEN(AH$14)-1)),Pattern!$D35*Pattern!$C$8,""),"")</f>
      </c>
      <c r="AI38" s="93">
        <f>IF(ISNUMBER(Pattern!$C35),IF(Pattern!$C35&lt;=VALUE(LEFT(AI$14,LEN(AI$14)-1)),Pattern!$D35*Pattern!$C$8,""),"")</f>
      </c>
      <c r="AJ38" s="91">
        <f>IF(ISNUMBER(Pattern!$C35),IF(Pattern!$C35&lt;=VALUE(LEFT(AJ$14,LEN(AJ$14)-1)),Pattern!$D35*Pattern!$C$8,""),"")</f>
      </c>
      <c r="AK38" s="92">
        <f>IF(ISNUMBER(Pattern!$C35),IF(Pattern!$C35&lt;=VALUE(LEFT(AK$14,LEN(AK$14)-1)),Pattern!$D35*Pattern!$C$8,""),"")</f>
      </c>
      <c r="AL38" s="92">
        <f>IF(ISNUMBER(Pattern!$C35),IF(Pattern!$C35&lt;=VALUE(LEFT(AL$14,LEN(AL$14)-1)),Pattern!$D35*Pattern!$C$8,""),"")</f>
      </c>
      <c r="AM38" s="93">
        <f>IF(ISNUMBER(Pattern!$C35),IF(Pattern!$C35&lt;=VALUE(LEFT(AM$14,LEN(AM$14)-1)),Pattern!$D35*Pattern!$C$8,""),"")</f>
      </c>
      <c r="AN38" s="83"/>
    </row>
    <row r="39" spans="1:40" ht="9.75" customHeight="1">
      <c r="A39" s="83"/>
      <c r="B39" s="81" t="s">
        <v>44</v>
      </c>
      <c r="C39" s="91">
        <f>IF(ISNUMBER(Pattern!$B36),IF(Pattern!$B36&lt;=VALUE(LEFT(C$14,LEN(C$14)-1)),Pattern!$D36*Pattern!$C$8,""),"")</f>
      </c>
      <c r="D39" s="92">
        <f>IF(ISNUMBER(Pattern!$B36),IF(Pattern!$B36&lt;=VALUE(LEFT(D$14,LEN(D$14)-1)),Pattern!$D36*Pattern!$C$8,""),"")</f>
      </c>
      <c r="E39" s="92">
        <f>IF(ISNUMBER(Pattern!$B36),IF(Pattern!$B36&lt;=VALUE(LEFT(E$14,LEN(E$14)-1)),Pattern!$D36*Pattern!$C$8,""),"")</f>
      </c>
      <c r="F39" s="93">
        <f>IF(ISNUMBER(Pattern!$B36),IF(Pattern!$B36&lt;=VALUE(LEFT(F$14,LEN(F$14)-1)),Pattern!$D36*Pattern!$C$8,""),"")</f>
      </c>
      <c r="G39" s="91">
        <f>IF(ISNUMBER(Pattern!$B36),IF(Pattern!$B36&lt;=VALUE(LEFT(G$14,LEN(G$14)-1)),Pattern!$D36*Pattern!$C$8,""),"")</f>
      </c>
      <c r="H39" s="92">
        <f>IF(ISNUMBER(Pattern!$B36),IF(Pattern!$B36&lt;=VALUE(LEFT(H$14,LEN(H$14)-1)),Pattern!$D36*Pattern!$C$8,""),"")</f>
      </c>
      <c r="I39" s="92">
        <f>IF(ISNUMBER(Pattern!$B36),IF(Pattern!$B36&lt;=VALUE(LEFT(I$14,LEN(I$14)-1)),Pattern!$D36*Pattern!$C$8,""),"")</f>
      </c>
      <c r="J39" s="92">
        <f>IF(ISNUMBER(Pattern!$B36),IF(Pattern!$B36&lt;=VALUE(LEFT(J$14,LEN(J$14)-1)),Pattern!$D36*Pattern!$C$8,""),"")</f>
      </c>
      <c r="K39" s="93">
        <f>IF(ISNUMBER(Pattern!$B36),IF(Pattern!$B36&lt;=VALUE(LEFT(K$14,LEN(K$14)-1)),Pattern!$D36*Pattern!$C$8,""),"")</f>
      </c>
      <c r="L39" s="91">
        <f>IF(ISNUMBER(Pattern!$B36),IF(Pattern!$B36&lt;=VALUE(LEFT(L$14,LEN(L$14)-1)),Pattern!$D36*Pattern!$C$8,""),"")</f>
      </c>
      <c r="M39" s="92">
        <f>IF(ISNUMBER(Pattern!$B36),IF(Pattern!$B36&lt;=VALUE(LEFT(M$14,LEN(M$14)-1)),Pattern!$D36*Pattern!$C$8,""),"")</f>
      </c>
      <c r="N39" s="92">
        <f>IF(ISNUMBER(Pattern!$B36),IF(Pattern!$B36&lt;=VALUE(LEFT(N$14,LEN(N$14)-1)),Pattern!$D36*Pattern!$C$8,""),"")</f>
      </c>
      <c r="O39" s="92">
        <f>IF(ISNUMBER(Pattern!$B36),IF(Pattern!$B36&lt;=VALUE(LEFT(O$14,LEN(O$14)-1)),Pattern!$D36*Pattern!$C$8,""),"")</f>
      </c>
      <c r="P39" s="93">
        <f>IF(ISNUMBER(Pattern!$B36),IF(Pattern!$B36&lt;=VALUE(LEFT(P$14,LEN(P$14)-1)),Pattern!$D36*Pattern!$C$8,""),"")</f>
      </c>
      <c r="Q39" s="91">
        <f>IF(ISNUMBER(Pattern!$B36),IF(Pattern!$B36&lt;=VALUE(LEFT(Q$14,LEN(Q$14)-1)),Pattern!$D36*Pattern!$C$8,""),"")</f>
      </c>
      <c r="R39" s="92">
        <f>IF(ISNUMBER(Pattern!$B36),IF(Pattern!$B36&lt;=VALUE(LEFT(R$14,LEN(R$14)-1)),Pattern!$D36*Pattern!$C$8,""),"")</f>
      </c>
      <c r="S39" s="92">
        <f>IF(ISNUMBER(Pattern!$B36),IF(Pattern!$B36&lt;=VALUE(LEFT(S$14,LEN(S$14)-1)),Pattern!$D36*Pattern!$C$8,""),"")</f>
      </c>
      <c r="T39" s="93">
        <f>IF(ISNUMBER(Pattern!$B36),IF(Pattern!$B36&lt;=VALUE(LEFT(T$14,LEN(T$14)-1)),Pattern!$D36*Pattern!$C$8,""),"")</f>
      </c>
      <c r="U39" s="94">
        <f>IF(ISNUMBER(Pattern!$B36),IF(Pattern!$B36&lt;=VALUE(LEFT(U$14,LEN(U$14))),Pattern!$D36*Pattern!$C$8,""),"")</f>
      </c>
      <c r="V39" s="91">
        <f>IF(ISNUMBER(Pattern!$C36),IF(Pattern!$C36&lt;=VALUE(LEFT(V$14,LEN(V$14)-1)),Pattern!$D36*Pattern!$C$8,""),"")</f>
      </c>
      <c r="W39" s="92">
        <f>IF(ISNUMBER(Pattern!$C36),IF(Pattern!$C36&lt;=VALUE(LEFT(W$14,LEN(W$14)-1)),Pattern!$D36*Pattern!$C$8,""),"")</f>
      </c>
      <c r="X39" s="92">
        <f>IF(ISNUMBER(Pattern!$C36),IF(Pattern!$C36&lt;=VALUE(LEFT(X$14,LEN(X$14)-1)),Pattern!$D36*Pattern!$C$8,""),"")</f>
      </c>
      <c r="Y39" s="93">
        <f>IF(ISNUMBER(Pattern!$C36),IF(Pattern!$C36&lt;=VALUE(LEFT(Y$14,LEN(Y$14)-1)),Pattern!$D36*Pattern!$C$8,""),"")</f>
      </c>
      <c r="Z39" s="91">
        <f>IF(ISNUMBER(Pattern!$C36),IF(Pattern!$C36&lt;=VALUE(LEFT(Z$14,LEN(Z$14)-1)),Pattern!$D36*Pattern!$C$8,""),"")</f>
      </c>
      <c r="AA39" s="92">
        <f>IF(ISNUMBER(Pattern!$C36),IF(Pattern!$C36&lt;=VALUE(LEFT(AA$14,LEN(AA$14)-1)),Pattern!$D36*Pattern!$C$8,""),"")</f>
      </c>
      <c r="AB39" s="92">
        <f>IF(ISNUMBER(Pattern!$C36),IF(Pattern!$C36&lt;=VALUE(LEFT(AB$14,LEN(AB$14)-1)),Pattern!$D36*Pattern!$C$8,""),"")</f>
      </c>
      <c r="AC39" s="92">
        <f>IF(ISNUMBER(Pattern!$C36),IF(Pattern!$C36&lt;=VALUE(LEFT(AC$14,LEN(AC$14)-1)),Pattern!$D36*Pattern!$C$8,""),"")</f>
      </c>
      <c r="AD39" s="93">
        <f>IF(ISNUMBER(Pattern!$C36),IF(Pattern!$C36&lt;=VALUE(LEFT(AD$14,LEN(AD$14)-1)),Pattern!$D36*Pattern!$C$8,""),"")</f>
      </c>
      <c r="AE39" s="91">
        <f>IF(ISNUMBER(Pattern!$C36),IF(Pattern!$C36&lt;=VALUE(LEFT(AE$14,LEN(AE$14)-1)),Pattern!$D36*Pattern!$C$8,""),"")</f>
      </c>
      <c r="AF39" s="92">
        <f>IF(ISNUMBER(Pattern!$C36),IF(Pattern!$C36&lt;=VALUE(LEFT(AF$14,LEN(AF$14)-1)),Pattern!$D36*Pattern!$C$8,""),"")</f>
      </c>
      <c r="AG39" s="92">
        <f>IF(ISNUMBER(Pattern!$C36),IF(Pattern!$C36&lt;=VALUE(LEFT(AG$14,LEN(AG$14)-1)),Pattern!$D36*Pattern!$C$8,""),"")</f>
      </c>
      <c r="AH39" s="92">
        <f>IF(ISNUMBER(Pattern!$C36),IF(Pattern!$C36&lt;=VALUE(LEFT(AH$14,LEN(AH$14)-1)),Pattern!$D36*Pattern!$C$8,""),"")</f>
      </c>
      <c r="AI39" s="93">
        <f>IF(ISNUMBER(Pattern!$C36),IF(Pattern!$C36&lt;=VALUE(LEFT(AI$14,LEN(AI$14)-1)),Pattern!$D36*Pattern!$C$8,""),"")</f>
      </c>
      <c r="AJ39" s="91">
        <f>IF(ISNUMBER(Pattern!$C36),IF(Pattern!$C36&lt;=VALUE(LEFT(AJ$14,LEN(AJ$14)-1)),Pattern!$D36*Pattern!$C$8,""),"")</f>
      </c>
      <c r="AK39" s="92">
        <f>IF(ISNUMBER(Pattern!$C36),IF(Pattern!$C36&lt;=VALUE(LEFT(AK$14,LEN(AK$14)-1)),Pattern!$D36*Pattern!$C$8,""),"")</f>
      </c>
      <c r="AL39" s="92">
        <f>IF(ISNUMBER(Pattern!$C36),IF(Pattern!$C36&lt;=VALUE(LEFT(AL$14,LEN(AL$14)-1)),Pattern!$D36*Pattern!$C$8,""),"")</f>
      </c>
      <c r="AM39" s="93">
        <f>IF(ISNUMBER(Pattern!$C36),IF(Pattern!$C36&lt;=VALUE(LEFT(AM$14,LEN(AM$14)-1)),Pattern!$D36*Pattern!$C$8,""),"")</f>
      </c>
      <c r="AN39" s="83"/>
    </row>
    <row r="40" spans="1:40" ht="9.75" customHeight="1">
      <c r="A40" s="83" t="s">
        <v>58</v>
      </c>
      <c r="B40" s="81" t="s">
        <v>45</v>
      </c>
      <c r="C40" s="91">
        <f>IF(ISNUMBER(Pattern!$B37),IF(Pattern!$B37&lt;=VALUE(LEFT(C$14,LEN(C$14)-1)),Pattern!$D37*Pattern!$C$8,""),"")</f>
      </c>
      <c r="D40" s="92">
        <f>IF(ISNUMBER(Pattern!$B37),IF(Pattern!$B37&lt;=VALUE(LEFT(D$14,LEN(D$14)-1)),Pattern!$D37*Pattern!$C$8,""),"")</f>
      </c>
      <c r="E40" s="92">
        <f>IF(ISNUMBER(Pattern!$B37),IF(Pattern!$B37&lt;=VALUE(LEFT(E$14,LEN(E$14)-1)),Pattern!$D37*Pattern!$C$8,""),"")</f>
      </c>
      <c r="F40" s="93">
        <f>IF(ISNUMBER(Pattern!$B37),IF(Pattern!$B37&lt;=VALUE(LEFT(F$14,LEN(F$14)-1)),Pattern!$D37*Pattern!$C$8,""),"")</f>
      </c>
      <c r="G40" s="91">
        <f>IF(ISNUMBER(Pattern!$B37),IF(Pattern!$B37&lt;=VALUE(LEFT(G$14,LEN(G$14)-1)),Pattern!$D37*Pattern!$C$8,""),"")</f>
      </c>
      <c r="H40" s="92">
        <f>IF(ISNUMBER(Pattern!$B37),IF(Pattern!$B37&lt;=VALUE(LEFT(H$14,LEN(H$14)-1)),Pattern!$D37*Pattern!$C$8,""),"")</f>
      </c>
      <c r="I40" s="92">
        <f>IF(ISNUMBER(Pattern!$B37),IF(Pattern!$B37&lt;=VALUE(LEFT(I$14,LEN(I$14)-1)),Pattern!$D37*Pattern!$C$8,""),"")</f>
      </c>
      <c r="J40" s="92">
        <f>IF(ISNUMBER(Pattern!$B37),IF(Pattern!$B37&lt;=VALUE(LEFT(J$14,LEN(J$14)-1)),Pattern!$D37*Pattern!$C$8,""),"")</f>
      </c>
      <c r="K40" s="93">
        <f>IF(ISNUMBER(Pattern!$B37),IF(Pattern!$B37&lt;=VALUE(LEFT(K$14,LEN(K$14)-1)),Pattern!$D37*Pattern!$C$8,""),"")</f>
      </c>
      <c r="L40" s="91">
        <f>IF(ISNUMBER(Pattern!$B37),IF(Pattern!$B37&lt;=VALUE(LEFT(L$14,LEN(L$14)-1)),Pattern!$D37*Pattern!$C$8,""),"")</f>
      </c>
      <c r="M40" s="92">
        <f>IF(ISNUMBER(Pattern!$B37),IF(Pattern!$B37&lt;=VALUE(LEFT(M$14,LEN(M$14)-1)),Pattern!$D37*Pattern!$C$8,""),"")</f>
      </c>
      <c r="N40" s="92">
        <f>IF(ISNUMBER(Pattern!$B37),IF(Pattern!$B37&lt;=VALUE(LEFT(N$14,LEN(N$14)-1)),Pattern!$D37*Pattern!$C$8,""),"")</f>
      </c>
      <c r="O40" s="92">
        <f>IF(ISNUMBER(Pattern!$B37),IF(Pattern!$B37&lt;=VALUE(LEFT(O$14,LEN(O$14)-1)),Pattern!$D37*Pattern!$C$8,""),"")</f>
      </c>
      <c r="P40" s="93">
        <f>IF(ISNUMBER(Pattern!$B37),IF(Pattern!$B37&lt;=VALUE(LEFT(P$14,LEN(P$14)-1)),Pattern!$D37*Pattern!$C$8,""),"")</f>
      </c>
      <c r="Q40" s="91">
        <f>IF(ISNUMBER(Pattern!$B37),IF(Pattern!$B37&lt;=VALUE(LEFT(Q$14,LEN(Q$14)-1)),Pattern!$D37*Pattern!$C$8,""),"")</f>
      </c>
      <c r="R40" s="92">
        <f>IF(ISNUMBER(Pattern!$B37),IF(Pattern!$B37&lt;=VALUE(LEFT(R$14,LEN(R$14)-1)),Pattern!$D37*Pattern!$C$8,""),"")</f>
      </c>
      <c r="S40" s="92">
        <f>IF(ISNUMBER(Pattern!$B37),IF(Pattern!$B37&lt;=VALUE(LEFT(S$14,LEN(S$14)-1)),Pattern!$D37*Pattern!$C$8,""),"")</f>
      </c>
      <c r="T40" s="93">
        <f>IF(ISNUMBER(Pattern!$B37),IF(Pattern!$B37&lt;=VALUE(LEFT(T$14,LEN(T$14)-1)),Pattern!$D37*Pattern!$C$8,""),"")</f>
      </c>
      <c r="U40" s="94">
        <f>IF(ISNUMBER(Pattern!$B37),IF(Pattern!$B37&lt;=VALUE(LEFT(U$14,LEN(U$14))),Pattern!$D37*Pattern!$C$8,""),"")</f>
      </c>
      <c r="V40" s="91">
        <f>IF(ISNUMBER(Pattern!$C37),IF(Pattern!$C37&lt;=VALUE(LEFT(V$14,LEN(V$14)-1)),Pattern!$D37*Pattern!$C$8,""),"")</f>
      </c>
      <c r="W40" s="92">
        <f>IF(ISNUMBER(Pattern!$C37),IF(Pattern!$C37&lt;=VALUE(LEFT(W$14,LEN(W$14)-1)),Pattern!$D37*Pattern!$C$8,""),"")</f>
      </c>
      <c r="X40" s="92">
        <f>IF(ISNUMBER(Pattern!$C37),IF(Pattern!$C37&lt;=VALUE(LEFT(X$14,LEN(X$14)-1)),Pattern!$D37*Pattern!$C$8,""),"")</f>
      </c>
      <c r="Y40" s="93">
        <f>IF(ISNUMBER(Pattern!$C37),IF(Pattern!$C37&lt;=VALUE(LEFT(Y$14,LEN(Y$14)-1)),Pattern!$D37*Pattern!$C$8,""),"")</f>
      </c>
      <c r="Z40" s="91">
        <f>IF(ISNUMBER(Pattern!$C37),IF(Pattern!$C37&lt;=VALUE(LEFT(Z$14,LEN(Z$14)-1)),Pattern!$D37*Pattern!$C$8,""),"")</f>
      </c>
      <c r="AA40" s="92">
        <f>IF(ISNUMBER(Pattern!$C37),IF(Pattern!$C37&lt;=VALUE(LEFT(AA$14,LEN(AA$14)-1)),Pattern!$D37*Pattern!$C$8,""),"")</f>
      </c>
      <c r="AB40" s="92">
        <f>IF(ISNUMBER(Pattern!$C37),IF(Pattern!$C37&lt;=VALUE(LEFT(AB$14,LEN(AB$14)-1)),Pattern!$D37*Pattern!$C$8,""),"")</f>
      </c>
      <c r="AC40" s="92">
        <f>IF(ISNUMBER(Pattern!$C37),IF(Pattern!$C37&lt;=VALUE(LEFT(AC$14,LEN(AC$14)-1)),Pattern!$D37*Pattern!$C$8,""),"")</f>
      </c>
      <c r="AD40" s="93">
        <f>IF(ISNUMBER(Pattern!$C37),IF(Pattern!$C37&lt;=VALUE(LEFT(AD$14,LEN(AD$14)-1)),Pattern!$D37*Pattern!$C$8,""),"")</f>
      </c>
      <c r="AE40" s="91">
        <f>IF(ISNUMBER(Pattern!$C37),IF(Pattern!$C37&lt;=VALUE(LEFT(AE$14,LEN(AE$14)-1)),Pattern!$D37*Pattern!$C$8,""),"")</f>
      </c>
      <c r="AF40" s="92">
        <f>IF(ISNUMBER(Pattern!$C37),IF(Pattern!$C37&lt;=VALUE(LEFT(AF$14,LEN(AF$14)-1)),Pattern!$D37*Pattern!$C$8,""),"")</f>
      </c>
      <c r="AG40" s="92">
        <f>IF(ISNUMBER(Pattern!$C37),IF(Pattern!$C37&lt;=VALUE(LEFT(AG$14,LEN(AG$14)-1)),Pattern!$D37*Pattern!$C$8,""),"")</f>
      </c>
      <c r="AH40" s="92">
        <f>IF(ISNUMBER(Pattern!$C37),IF(Pattern!$C37&lt;=VALUE(LEFT(AH$14,LEN(AH$14)-1)),Pattern!$D37*Pattern!$C$8,""),"")</f>
      </c>
      <c r="AI40" s="93">
        <f>IF(ISNUMBER(Pattern!$C37),IF(Pattern!$C37&lt;=VALUE(LEFT(AI$14,LEN(AI$14)-1)),Pattern!$D37*Pattern!$C$8,""),"")</f>
      </c>
      <c r="AJ40" s="91">
        <f>IF(ISNUMBER(Pattern!$C37),IF(Pattern!$C37&lt;=VALUE(LEFT(AJ$14,LEN(AJ$14)-1)),Pattern!$D37*Pattern!$C$8,""),"")</f>
      </c>
      <c r="AK40" s="92">
        <f>IF(ISNUMBER(Pattern!$C37),IF(Pattern!$C37&lt;=VALUE(LEFT(AK$14,LEN(AK$14)-1)),Pattern!$D37*Pattern!$C$8,""),"")</f>
      </c>
      <c r="AL40" s="92">
        <f>IF(ISNUMBER(Pattern!$C37),IF(Pattern!$C37&lt;=VALUE(LEFT(AL$14,LEN(AL$14)-1)),Pattern!$D37*Pattern!$C$8,""),"")</f>
      </c>
      <c r="AM40" s="93">
        <f>IF(ISNUMBER(Pattern!$C37),IF(Pattern!$C37&lt;=VALUE(LEFT(AM$14,LEN(AM$14)-1)),Pattern!$D37*Pattern!$C$8,""),"")</f>
      </c>
      <c r="AN40" s="83"/>
    </row>
    <row r="41" spans="1:40" ht="9.75" customHeight="1">
      <c r="A41" s="83" t="s">
        <v>59</v>
      </c>
      <c r="B41" s="81" t="s">
        <v>46</v>
      </c>
      <c r="C41" s="91">
        <f>IF(ISNUMBER(Pattern!$B38),IF(Pattern!$B38&lt;=VALUE(LEFT(C$14,LEN(C$14)-1)),Pattern!$D38*Pattern!$C$8,""),"")</f>
      </c>
      <c r="D41" s="92">
        <f>IF(ISNUMBER(Pattern!$B38),IF(Pattern!$B38&lt;=VALUE(LEFT(D$14,LEN(D$14)-1)),Pattern!$D38*Pattern!$C$8,""),"")</f>
      </c>
      <c r="E41" s="92">
        <f>IF(ISNUMBER(Pattern!$B38),IF(Pattern!$B38&lt;=VALUE(LEFT(E$14,LEN(E$14)-1)),Pattern!$D38*Pattern!$C$8,""),"")</f>
      </c>
      <c r="F41" s="93">
        <f>IF(ISNUMBER(Pattern!$B38),IF(Pattern!$B38&lt;=VALUE(LEFT(F$14,LEN(F$14)-1)),Pattern!$D38*Pattern!$C$8,""),"")</f>
      </c>
      <c r="G41" s="91">
        <f>IF(ISNUMBER(Pattern!$B38),IF(Pattern!$B38&lt;=VALUE(LEFT(G$14,LEN(G$14)-1)),Pattern!$D38*Pattern!$C$8,""),"")</f>
      </c>
      <c r="H41" s="92">
        <f>IF(ISNUMBER(Pattern!$B38),IF(Pattern!$B38&lt;=VALUE(LEFT(H$14,LEN(H$14)-1)),Pattern!$D38*Pattern!$C$8,""),"")</f>
      </c>
      <c r="I41" s="92">
        <f>IF(ISNUMBER(Pattern!$B38),IF(Pattern!$B38&lt;=VALUE(LEFT(I$14,LEN(I$14)-1)),Pattern!$D38*Pattern!$C$8,""),"")</f>
      </c>
      <c r="J41" s="92">
        <f>IF(ISNUMBER(Pattern!$B38),IF(Pattern!$B38&lt;=VALUE(LEFT(J$14,LEN(J$14)-1)),Pattern!$D38*Pattern!$C$8,""),"")</f>
      </c>
      <c r="K41" s="93">
        <f>IF(ISNUMBER(Pattern!$B38),IF(Pattern!$B38&lt;=VALUE(LEFT(K$14,LEN(K$14)-1)),Pattern!$D38*Pattern!$C$8,""),"")</f>
      </c>
      <c r="L41" s="91">
        <f>IF(ISNUMBER(Pattern!$B38),IF(Pattern!$B38&lt;=VALUE(LEFT(L$14,LEN(L$14)-1)),Pattern!$D38*Pattern!$C$8,""),"")</f>
      </c>
      <c r="M41" s="92">
        <f>IF(ISNUMBER(Pattern!$B38),IF(Pattern!$B38&lt;=VALUE(LEFT(M$14,LEN(M$14)-1)),Pattern!$D38*Pattern!$C$8,""),"")</f>
      </c>
      <c r="N41" s="92">
        <f>IF(ISNUMBER(Pattern!$B38),IF(Pattern!$B38&lt;=VALUE(LEFT(N$14,LEN(N$14)-1)),Pattern!$D38*Pattern!$C$8,""),"")</f>
      </c>
      <c r="O41" s="92">
        <f>IF(ISNUMBER(Pattern!$B38),IF(Pattern!$B38&lt;=VALUE(LEFT(O$14,LEN(O$14)-1)),Pattern!$D38*Pattern!$C$8,""),"")</f>
      </c>
      <c r="P41" s="93">
        <f>IF(ISNUMBER(Pattern!$B38),IF(Pattern!$B38&lt;=VALUE(LEFT(P$14,LEN(P$14)-1)),Pattern!$D38*Pattern!$C$8,""),"")</f>
      </c>
      <c r="Q41" s="91">
        <f>IF(ISNUMBER(Pattern!$B38),IF(Pattern!$B38&lt;=VALUE(LEFT(Q$14,LEN(Q$14)-1)),Pattern!$D38*Pattern!$C$8,""),"")</f>
      </c>
      <c r="R41" s="92">
        <f>IF(ISNUMBER(Pattern!$B38),IF(Pattern!$B38&lt;=VALUE(LEFT(R$14,LEN(R$14)-1)),Pattern!$D38*Pattern!$C$8,""),"")</f>
      </c>
      <c r="S41" s="92">
        <f>IF(ISNUMBER(Pattern!$B38),IF(Pattern!$B38&lt;=VALUE(LEFT(S$14,LEN(S$14)-1)),Pattern!$D38*Pattern!$C$8,""),"")</f>
      </c>
      <c r="T41" s="93">
        <f>IF(ISNUMBER(Pattern!$B38),IF(Pattern!$B38&lt;=VALUE(LEFT(T$14,LEN(T$14)-1)),Pattern!$D38*Pattern!$C$8,""),"")</f>
      </c>
      <c r="U41" s="94">
        <f>IF(ISNUMBER(Pattern!$B38),IF(Pattern!$B38&lt;=VALUE(LEFT(U$14,LEN(U$14))),Pattern!$D38*Pattern!$C$8,""),"")</f>
      </c>
      <c r="V41" s="91">
        <f>IF(ISNUMBER(Pattern!$C38),IF(Pattern!$C38&lt;=VALUE(LEFT(V$14,LEN(V$14)-1)),Pattern!$D38*Pattern!$C$8,""),"")</f>
      </c>
      <c r="W41" s="92">
        <f>IF(ISNUMBER(Pattern!$C38),IF(Pattern!$C38&lt;=VALUE(LEFT(W$14,LEN(W$14)-1)),Pattern!$D38*Pattern!$C$8,""),"")</f>
      </c>
      <c r="X41" s="92">
        <f>IF(ISNUMBER(Pattern!$C38),IF(Pattern!$C38&lt;=VALUE(LEFT(X$14,LEN(X$14)-1)),Pattern!$D38*Pattern!$C$8,""),"")</f>
      </c>
      <c r="Y41" s="93">
        <f>IF(ISNUMBER(Pattern!$C38),IF(Pattern!$C38&lt;=VALUE(LEFT(Y$14,LEN(Y$14)-1)),Pattern!$D38*Pattern!$C$8,""),"")</f>
      </c>
      <c r="Z41" s="91">
        <f>IF(ISNUMBER(Pattern!$C38),IF(Pattern!$C38&lt;=VALUE(LEFT(Z$14,LEN(Z$14)-1)),Pattern!$D38*Pattern!$C$8,""),"")</f>
      </c>
      <c r="AA41" s="92">
        <f>IF(ISNUMBER(Pattern!$C38),IF(Pattern!$C38&lt;=VALUE(LEFT(AA$14,LEN(AA$14)-1)),Pattern!$D38*Pattern!$C$8,""),"")</f>
      </c>
      <c r="AB41" s="92">
        <f>IF(ISNUMBER(Pattern!$C38),IF(Pattern!$C38&lt;=VALUE(LEFT(AB$14,LEN(AB$14)-1)),Pattern!$D38*Pattern!$C$8,""),"")</f>
      </c>
      <c r="AC41" s="92">
        <f>IF(ISNUMBER(Pattern!$C38),IF(Pattern!$C38&lt;=VALUE(LEFT(AC$14,LEN(AC$14)-1)),Pattern!$D38*Pattern!$C$8,""),"")</f>
      </c>
      <c r="AD41" s="93">
        <f>IF(ISNUMBER(Pattern!$C38),IF(Pattern!$C38&lt;=VALUE(LEFT(AD$14,LEN(AD$14)-1)),Pattern!$D38*Pattern!$C$8,""),"")</f>
      </c>
      <c r="AE41" s="91">
        <f>IF(ISNUMBER(Pattern!$C38),IF(Pattern!$C38&lt;=VALUE(LEFT(AE$14,LEN(AE$14)-1)),Pattern!$D38*Pattern!$C$8,""),"")</f>
      </c>
      <c r="AF41" s="92">
        <f>IF(ISNUMBER(Pattern!$C38),IF(Pattern!$C38&lt;=VALUE(LEFT(AF$14,LEN(AF$14)-1)),Pattern!$D38*Pattern!$C$8,""),"")</f>
      </c>
      <c r="AG41" s="92">
        <f>IF(ISNUMBER(Pattern!$C38),IF(Pattern!$C38&lt;=VALUE(LEFT(AG$14,LEN(AG$14)-1)),Pattern!$D38*Pattern!$C$8,""),"")</f>
      </c>
      <c r="AH41" s="92">
        <f>IF(ISNUMBER(Pattern!$C38),IF(Pattern!$C38&lt;=VALUE(LEFT(AH$14,LEN(AH$14)-1)),Pattern!$D38*Pattern!$C$8,""),"")</f>
      </c>
      <c r="AI41" s="93">
        <f>IF(ISNUMBER(Pattern!$C38),IF(Pattern!$C38&lt;=VALUE(LEFT(AI$14,LEN(AI$14)-1)),Pattern!$D38*Pattern!$C$8,""),"")</f>
      </c>
      <c r="AJ41" s="91">
        <f>IF(ISNUMBER(Pattern!$C38),IF(Pattern!$C38&lt;=VALUE(LEFT(AJ$14,LEN(AJ$14)-1)),Pattern!$D38*Pattern!$C$8,""),"")</f>
      </c>
      <c r="AK41" s="92">
        <f>IF(ISNUMBER(Pattern!$C38),IF(Pattern!$C38&lt;=VALUE(LEFT(AK$14,LEN(AK$14)-1)),Pattern!$D38*Pattern!$C$8,""),"")</f>
      </c>
      <c r="AL41" s="92">
        <f>IF(ISNUMBER(Pattern!$C38),IF(Pattern!$C38&lt;=VALUE(LEFT(AL$14,LEN(AL$14)-1)),Pattern!$D38*Pattern!$C$8,""),"")</f>
      </c>
      <c r="AM41" s="93">
        <f>IF(ISNUMBER(Pattern!$C38),IF(Pattern!$C38&lt;=VALUE(LEFT(AM$14,LEN(AM$14)-1)),Pattern!$D38*Pattern!$C$8,""),"")</f>
      </c>
      <c r="AN41" s="83"/>
    </row>
    <row r="42" spans="1:40" ht="9.75" customHeight="1">
      <c r="A42" s="83" t="s">
        <v>60</v>
      </c>
      <c r="B42" s="81" t="s">
        <v>47</v>
      </c>
      <c r="C42" s="91">
        <f>IF(ISNUMBER(Pattern!$B39),IF(Pattern!$B39&lt;=VALUE(LEFT(C$14,LEN(C$14)-1)),Pattern!$D39*Pattern!$C$8,""),"")</f>
      </c>
      <c r="D42" s="92">
        <f>IF(ISNUMBER(Pattern!$B39),IF(Pattern!$B39&lt;=VALUE(LEFT(D$14,LEN(D$14)-1)),Pattern!$D39*Pattern!$C$8,""),"")</f>
      </c>
      <c r="E42" s="92">
        <f>IF(ISNUMBER(Pattern!$B39),IF(Pattern!$B39&lt;=VALUE(LEFT(E$14,LEN(E$14)-1)),Pattern!$D39*Pattern!$C$8,""),"")</f>
      </c>
      <c r="F42" s="93">
        <f>IF(ISNUMBER(Pattern!$B39),IF(Pattern!$B39&lt;=VALUE(LEFT(F$14,LEN(F$14)-1)),Pattern!$D39*Pattern!$C$8,""),"")</f>
      </c>
      <c r="G42" s="91">
        <f>IF(ISNUMBER(Pattern!$B39),IF(Pattern!$B39&lt;=VALUE(LEFT(G$14,LEN(G$14)-1)),Pattern!$D39*Pattern!$C$8,""),"")</f>
      </c>
      <c r="H42" s="92">
        <f>IF(ISNUMBER(Pattern!$B39),IF(Pattern!$B39&lt;=VALUE(LEFT(H$14,LEN(H$14)-1)),Pattern!$D39*Pattern!$C$8,""),"")</f>
      </c>
      <c r="I42" s="92">
        <f>IF(ISNUMBER(Pattern!$B39),IF(Pattern!$B39&lt;=VALUE(LEFT(I$14,LEN(I$14)-1)),Pattern!$D39*Pattern!$C$8,""),"")</f>
      </c>
      <c r="J42" s="92">
        <f>IF(ISNUMBER(Pattern!$B39),IF(Pattern!$B39&lt;=VALUE(LEFT(J$14,LEN(J$14)-1)),Pattern!$D39*Pattern!$C$8,""),"")</f>
      </c>
      <c r="K42" s="93">
        <f>IF(ISNUMBER(Pattern!$B39),IF(Pattern!$B39&lt;=VALUE(LEFT(K$14,LEN(K$14)-1)),Pattern!$D39*Pattern!$C$8,""),"")</f>
      </c>
      <c r="L42" s="91">
        <f>IF(ISNUMBER(Pattern!$B39),IF(Pattern!$B39&lt;=VALUE(LEFT(L$14,LEN(L$14)-1)),Pattern!$D39*Pattern!$C$8,""),"")</f>
      </c>
      <c r="M42" s="92">
        <f>IF(ISNUMBER(Pattern!$B39),IF(Pattern!$B39&lt;=VALUE(LEFT(M$14,LEN(M$14)-1)),Pattern!$D39*Pattern!$C$8,""),"")</f>
      </c>
      <c r="N42" s="92">
        <f>IF(ISNUMBER(Pattern!$B39),IF(Pattern!$B39&lt;=VALUE(LEFT(N$14,LEN(N$14)-1)),Pattern!$D39*Pattern!$C$8,""),"")</f>
      </c>
      <c r="O42" s="92">
        <f>IF(ISNUMBER(Pattern!$B39),IF(Pattern!$B39&lt;=VALUE(LEFT(O$14,LEN(O$14)-1)),Pattern!$D39*Pattern!$C$8,""),"")</f>
      </c>
      <c r="P42" s="93">
        <f>IF(ISNUMBER(Pattern!$B39),IF(Pattern!$B39&lt;=VALUE(LEFT(P$14,LEN(P$14)-1)),Pattern!$D39*Pattern!$C$8,""),"")</f>
      </c>
      <c r="Q42" s="91">
        <f>IF(ISNUMBER(Pattern!$B39),IF(Pattern!$B39&lt;=VALUE(LEFT(Q$14,LEN(Q$14)-1)),Pattern!$D39*Pattern!$C$8,""),"")</f>
      </c>
      <c r="R42" s="92">
        <f>IF(ISNUMBER(Pattern!$B39),IF(Pattern!$B39&lt;=VALUE(LEFT(R$14,LEN(R$14)-1)),Pattern!$D39*Pattern!$C$8,""),"")</f>
      </c>
      <c r="S42" s="92">
        <f>IF(ISNUMBER(Pattern!$B39),IF(Pattern!$B39&lt;=VALUE(LEFT(S$14,LEN(S$14)-1)),Pattern!$D39*Pattern!$C$8,""),"")</f>
      </c>
      <c r="T42" s="93">
        <f>IF(ISNUMBER(Pattern!$B39),IF(Pattern!$B39&lt;=VALUE(LEFT(T$14,LEN(T$14)-1)),Pattern!$D39*Pattern!$C$8,""),"")</f>
      </c>
      <c r="U42" s="94">
        <f>IF(ISNUMBER(Pattern!$B39),IF(Pattern!$B39&lt;=VALUE(LEFT(U$14,LEN(U$14))),Pattern!$D39*Pattern!$C$8,""),"")</f>
      </c>
      <c r="V42" s="91">
        <f>IF(ISNUMBER(Pattern!$C39),IF(Pattern!$C39&lt;=VALUE(LEFT(V$14,LEN(V$14)-1)),Pattern!$D39*Pattern!$C$8,""),"")</f>
      </c>
      <c r="W42" s="92">
        <f>IF(ISNUMBER(Pattern!$C39),IF(Pattern!$C39&lt;=VALUE(LEFT(W$14,LEN(W$14)-1)),Pattern!$D39*Pattern!$C$8,""),"")</f>
      </c>
      <c r="X42" s="92">
        <f>IF(ISNUMBER(Pattern!$C39),IF(Pattern!$C39&lt;=VALUE(LEFT(X$14,LEN(X$14)-1)),Pattern!$D39*Pattern!$C$8,""),"")</f>
      </c>
      <c r="Y42" s="93">
        <f>IF(ISNUMBER(Pattern!$C39),IF(Pattern!$C39&lt;=VALUE(LEFT(Y$14,LEN(Y$14)-1)),Pattern!$D39*Pattern!$C$8,""),"")</f>
      </c>
      <c r="Z42" s="91">
        <f>IF(ISNUMBER(Pattern!$C39),IF(Pattern!$C39&lt;=VALUE(LEFT(Z$14,LEN(Z$14)-1)),Pattern!$D39*Pattern!$C$8,""),"")</f>
      </c>
      <c r="AA42" s="92">
        <f>IF(ISNUMBER(Pattern!$C39),IF(Pattern!$C39&lt;=VALUE(LEFT(AA$14,LEN(AA$14)-1)),Pattern!$D39*Pattern!$C$8,""),"")</f>
      </c>
      <c r="AB42" s="92">
        <f>IF(ISNUMBER(Pattern!$C39),IF(Pattern!$C39&lt;=VALUE(LEFT(AB$14,LEN(AB$14)-1)),Pattern!$D39*Pattern!$C$8,""),"")</f>
      </c>
      <c r="AC42" s="92">
        <f>IF(ISNUMBER(Pattern!$C39),IF(Pattern!$C39&lt;=VALUE(LEFT(AC$14,LEN(AC$14)-1)),Pattern!$D39*Pattern!$C$8,""),"")</f>
      </c>
      <c r="AD42" s="93">
        <f>IF(ISNUMBER(Pattern!$C39),IF(Pattern!$C39&lt;=VALUE(LEFT(AD$14,LEN(AD$14)-1)),Pattern!$D39*Pattern!$C$8,""),"")</f>
      </c>
      <c r="AE42" s="91">
        <f>IF(ISNUMBER(Pattern!$C39),IF(Pattern!$C39&lt;=VALUE(LEFT(AE$14,LEN(AE$14)-1)),Pattern!$D39*Pattern!$C$8,""),"")</f>
      </c>
      <c r="AF42" s="92">
        <f>IF(ISNUMBER(Pattern!$C39),IF(Pattern!$C39&lt;=VALUE(LEFT(AF$14,LEN(AF$14)-1)),Pattern!$D39*Pattern!$C$8,""),"")</f>
      </c>
      <c r="AG42" s="92">
        <f>IF(ISNUMBER(Pattern!$C39),IF(Pattern!$C39&lt;=VALUE(LEFT(AG$14,LEN(AG$14)-1)),Pattern!$D39*Pattern!$C$8,""),"")</f>
      </c>
      <c r="AH42" s="92">
        <f>IF(ISNUMBER(Pattern!$C39),IF(Pattern!$C39&lt;=VALUE(LEFT(AH$14,LEN(AH$14)-1)),Pattern!$D39*Pattern!$C$8,""),"")</f>
      </c>
      <c r="AI42" s="93">
        <f>IF(ISNUMBER(Pattern!$C39),IF(Pattern!$C39&lt;=VALUE(LEFT(AI$14,LEN(AI$14)-1)),Pattern!$D39*Pattern!$C$8,""),"")</f>
      </c>
      <c r="AJ42" s="91">
        <f>IF(ISNUMBER(Pattern!$C39),IF(Pattern!$C39&lt;=VALUE(LEFT(AJ$14,LEN(AJ$14)-1)),Pattern!$D39*Pattern!$C$8,""),"")</f>
      </c>
      <c r="AK42" s="92">
        <f>IF(ISNUMBER(Pattern!$C39),IF(Pattern!$C39&lt;=VALUE(LEFT(AK$14,LEN(AK$14)-1)),Pattern!$D39*Pattern!$C$8,""),"")</f>
      </c>
      <c r="AL42" s="92">
        <f>IF(ISNUMBER(Pattern!$C39),IF(Pattern!$C39&lt;=VALUE(LEFT(AL$14,LEN(AL$14)-1)),Pattern!$D39*Pattern!$C$8,""),"")</f>
      </c>
      <c r="AM42" s="93">
        <f>IF(ISNUMBER(Pattern!$C39),IF(Pattern!$C39&lt;=VALUE(LEFT(AM$14,LEN(AM$14)-1)),Pattern!$D39*Pattern!$C$8,""),"")</f>
      </c>
      <c r="AN42" s="83"/>
    </row>
    <row r="43" spans="1:40" ht="9.75" customHeight="1">
      <c r="A43" s="83" t="s">
        <v>61</v>
      </c>
      <c r="B43" s="81" t="s">
        <v>48</v>
      </c>
      <c r="C43" s="91">
        <f>IF(ISNUMBER(Pattern!$B40),IF(Pattern!$B40&lt;=VALUE(LEFT(C$14,LEN(C$14)-1)),Pattern!$D40*Pattern!$C$8,""),"")</f>
      </c>
      <c r="D43" s="92">
        <f>IF(ISNUMBER(Pattern!$B40),IF(Pattern!$B40&lt;=VALUE(LEFT(D$14,LEN(D$14)-1)),Pattern!$D40*Pattern!$C$8,""),"")</f>
      </c>
      <c r="E43" s="92">
        <f>IF(ISNUMBER(Pattern!$B40),IF(Pattern!$B40&lt;=VALUE(LEFT(E$14,LEN(E$14)-1)),Pattern!$D40*Pattern!$C$8,""),"")</f>
      </c>
      <c r="F43" s="93">
        <f>IF(ISNUMBER(Pattern!$B40),IF(Pattern!$B40&lt;=VALUE(LEFT(F$14,LEN(F$14)-1)),Pattern!$D40*Pattern!$C$8,""),"")</f>
      </c>
      <c r="G43" s="91">
        <f>IF(ISNUMBER(Pattern!$B40),IF(Pattern!$B40&lt;=VALUE(LEFT(G$14,LEN(G$14)-1)),Pattern!$D40*Pattern!$C$8,""),"")</f>
      </c>
      <c r="H43" s="92">
        <f>IF(ISNUMBER(Pattern!$B40),IF(Pattern!$B40&lt;=VALUE(LEFT(H$14,LEN(H$14)-1)),Pattern!$D40*Pattern!$C$8,""),"")</f>
      </c>
      <c r="I43" s="92">
        <f>IF(ISNUMBER(Pattern!$B40),IF(Pattern!$B40&lt;=VALUE(LEFT(I$14,LEN(I$14)-1)),Pattern!$D40*Pattern!$C$8,""),"")</f>
      </c>
      <c r="J43" s="92">
        <f>IF(ISNUMBER(Pattern!$B40),IF(Pattern!$B40&lt;=VALUE(LEFT(J$14,LEN(J$14)-1)),Pattern!$D40*Pattern!$C$8,""),"")</f>
      </c>
      <c r="K43" s="93">
        <f>IF(ISNUMBER(Pattern!$B40),IF(Pattern!$B40&lt;=VALUE(LEFT(K$14,LEN(K$14)-1)),Pattern!$D40*Pattern!$C$8,""),"")</f>
      </c>
      <c r="L43" s="91">
        <f>IF(ISNUMBER(Pattern!$B40),IF(Pattern!$B40&lt;=VALUE(LEFT(L$14,LEN(L$14)-1)),Pattern!$D40*Pattern!$C$8,""),"")</f>
      </c>
      <c r="M43" s="92">
        <f>IF(ISNUMBER(Pattern!$B40),IF(Pattern!$B40&lt;=VALUE(LEFT(M$14,LEN(M$14)-1)),Pattern!$D40*Pattern!$C$8,""),"")</f>
      </c>
      <c r="N43" s="92">
        <f>IF(ISNUMBER(Pattern!$B40),IF(Pattern!$B40&lt;=VALUE(LEFT(N$14,LEN(N$14)-1)),Pattern!$D40*Pattern!$C$8,""),"")</f>
      </c>
      <c r="O43" s="92">
        <f>IF(ISNUMBER(Pattern!$B40),IF(Pattern!$B40&lt;=VALUE(LEFT(O$14,LEN(O$14)-1)),Pattern!$D40*Pattern!$C$8,""),"")</f>
      </c>
      <c r="P43" s="93">
        <f>IF(ISNUMBER(Pattern!$B40),IF(Pattern!$B40&lt;=VALUE(LEFT(P$14,LEN(P$14)-1)),Pattern!$D40*Pattern!$C$8,""),"")</f>
      </c>
      <c r="Q43" s="91">
        <f>IF(ISNUMBER(Pattern!$B40),IF(Pattern!$B40&lt;=VALUE(LEFT(Q$14,LEN(Q$14)-1)),Pattern!$D40*Pattern!$C$8,""),"")</f>
      </c>
      <c r="R43" s="92">
        <f>IF(ISNUMBER(Pattern!$B40),IF(Pattern!$B40&lt;=VALUE(LEFT(R$14,LEN(R$14)-1)),Pattern!$D40*Pattern!$C$8,""),"")</f>
      </c>
      <c r="S43" s="92">
        <f>IF(ISNUMBER(Pattern!$B40),IF(Pattern!$B40&lt;=VALUE(LEFT(S$14,LEN(S$14)-1)),Pattern!$D40*Pattern!$C$8,""),"")</f>
      </c>
      <c r="T43" s="93">
        <f>IF(ISNUMBER(Pattern!$B40),IF(Pattern!$B40&lt;=VALUE(LEFT(T$14,LEN(T$14)-1)),Pattern!$D40*Pattern!$C$8,""),"")</f>
      </c>
      <c r="U43" s="94">
        <f>IF(ISNUMBER(Pattern!$B40),IF(Pattern!$B40&lt;=VALUE(LEFT(U$14,LEN(U$14))),Pattern!$D40*Pattern!$C$8,""),"")</f>
      </c>
      <c r="V43" s="91">
        <f>IF(ISNUMBER(Pattern!$C40),IF(Pattern!$C40&lt;=VALUE(LEFT(V$14,LEN(V$14)-1)),Pattern!$D40*Pattern!$C$8,""),"")</f>
      </c>
      <c r="W43" s="92">
        <f>IF(ISNUMBER(Pattern!$C40),IF(Pattern!$C40&lt;=VALUE(LEFT(W$14,LEN(W$14)-1)),Pattern!$D40*Pattern!$C$8,""),"")</f>
      </c>
      <c r="X43" s="92">
        <f>IF(ISNUMBER(Pattern!$C40),IF(Pattern!$C40&lt;=VALUE(LEFT(X$14,LEN(X$14)-1)),Pattern!$D40*Pattern!$C$8,""),"")</f>
      </c>
      <c r="Y43" s="93">
        <f>IF(ISNUMBER(Pattern!$C40),IF(Pattern!$C40&lt;=VALUE(LEFT(Y$14,LEN(Y$14)-1)),Pattern!$D40*Pattern!$C$8,""),"")</f>
      </c>
      <c r="Z43" s="91">
        <f>IF(ISNUMBER(Pattern!$C40),IF(Pattern!$C40&lt;=VALUE(LEFT(Z$14,LEN(Z$14)-1)),Pattern!$D40*Pattern!$C$8,""),"")</f>
      </c>
      <c r="AA43" s="92">
        <f>IF(ISNUMBER(Pattern!$C40),IF(Pattern!$C40&lt;=VALUE(LEFT(AA$14,LEN(AA$14)-1)),Pattern!$D40*Pattern!$C$8,""),"")</f>
      </c>
      <c r="AB43" s="92">
        <f>IF(ISNUMBER(Pattern!$C40),IF(Pattern!$C40&lt;=VALUE(LEFT(AB$14,LEN(AB$14)-1)),Pattern!$D40*Pattern!$C$8,""),"")</f>
      </c>
      <c r="AC43" s="92">
        <f>IF(ISNUMBER(Pattern!$C40),IF(Pattern!$C40&lt;=VALUE(LEFT(AC$14,LEN(AC$14)-1)),Pattern!$D40*Pattern!$C$8,""),"")</f>
      </c>
      <c r="AD43" s="93">
        <f>IF(ISNUMBER(Pattern!$C40),IF(Pattern!$C40&lt;=VALUE(LEFT(AD$14,LEN(AD$14)-1)),Pattern!$D40*Pattern!$C$8,""),"")</f>
      </c>
      <c r="AE43" s="91">
        <f>IF(ISNUMBER(Pattern!$C40),IF(Pattern!$C40&lt;=VALUE(LEFT(AE$14,LEN(AE$14)-1)),Pattern!$D40*Pattern!$C$8,""),"")</f>
      </c>
      <c r="AF43" s="92">
        <f>IF(ISNUMBER(Pattern!$C40),IF(Pattern!$C40&lt;=VALUE(LEFT(AF$14,LEN(AF$14)-1)),Pattern!$D40*Pattern!$C$8,""),"")</f>
      </c>
      <c r="AG43" s="92">
        <f>IF(ISNUMBER(Pattern!$C40),IF(Pattern!$C40&lt;=VALUE(LEFT(AG$14,LEN(AG$14)-1)),Pattern!$D40*Pattern!$C$8,""),"")</f>
      </c>
      <c r="AH43" s="92">
        <f>IF(ISNUMBER(Pattern!$C40),IF(Pattern!$C40&lt;=VALUE(LEFT(AH$14,LEN(AH$14)-1)),Pattern!$D40*Pattern!$C$8,""),"")</f>
      </c>
      <c r="AI43" s="93">
        <f>IF(ISNUMBER(Pattern!$C40),IF(Pattern!$C40&lt;=VALUE(LEFT(AI$14,LEN(AI$14)-1)),Pattern!$D40*Pattern!$C$8,""),"")</f>
      </c>
      <c r="AJ43" s="91">
        <f>IF(ISNUMBER(Pattern!$C40),IF(Pattern!$C40&lt;=VALUE(LEFT(AJ$14,LEN(AJ$14)-1)),Pattern!$D40*Pattern!$C$8,""),"")</f>
      </c>
      <c r="AK43" s="92">
        <f>IF(ISNUMBER(Pattern!$C40),IF(Pattern!$C40&lt;=VALUE(LEFT(AK$14,LEN(AK$14)-1)),Pattern!$D40*Pattern!$C$8,""),"")</f>
      </c>
      <c r="AL43" s="92">
        <f>IF(ISNUMBER(Pattern!$C40),IF(Pattern!$C40&lt;=VALUE(LEFT(AL$14,LEN(AL$14)-1)),Pattern!$D40*Pattern!$C$8,""),"")</f>
      </c>
      <c r="AM43" s="93">
        <f>IF(ISNUMBER(Pattern!$C40),IF(Pattern!$C40&lt;=VALUE(LEFT(AM$14,LEN(AM$14)-1)),Pattern!$D40*Pattern!$C$8,""),"")</f>
      </c>
      <c r="AN43" s="83"/>
    </row>
    <row r="44" spans="1:40" ht="9.75" customHeight="1">
      <c r="A44" s="83" t="s">
        <v>61</v>
      </c>
      <c r="B44" s="81" t="s">
        <v>49</v>
      </c>
      <c r="C44" s="91">
        <f>IF(ISNUMBER(Pattern!$B41),IF(Pattern!$B41&lt;=VALUE(LEFT(C$14,LEN(C$14)-1)),Pattern!$D41*Pattern!$C$8,""),"")</f>
      </c>
      <c r="D44" s="92">
        <f>IF(ISNUMBER(Pattern!$B41),IF(Pattern!$B41&lt;=VALUE(LEFT(D$14,LEN(D$14)-1)),Pattern!$D41*Pattern!$C$8,""),"")</f>
      </c>
      <c r="E44" s="92">
        <f>IF(ISNUMBER(Pattern!$B41),IF(Pattern!$B41&lt;=VALUE(LEFT(E$14,LEN(E$14)-1)),Pattern!$D41*Pattern!$C$8,""),"")</f>
      </c>
      <c r="F44" s="93">
        <f>IF(ISNUMBER(Pattern!$B41),IF(Pattern!$B41&lt;=VALUE(LEFT(F$14,LEN(F$14)-1)),Pattern!$D41*Pattern!$C$8,""),"")</f>
      </c>
      <c r="G44" s="91">
        <f>IF(ISNUMBER(Pattern!$B41),IF(Pattern!$B41&lt;=VALUE(LEFT(G$14,LEN(G$14)-1)),Pattern!$D41*Pattern!$C$8,""),"")</f>
      </c>
      <c r="H44" s="92">
        <f>IF(ISNUMBER(Pattern!$B41),IF(Pattern!$B41&lt;=VALUE(LEFT(H$14,LEN(H$14)-1)),Pattern!$D41*Pattern!$C$8,""),"")</f>
      </c>
      <c r="I44" s="92">
        <f>IF(ISNUMBER(Pattern!$B41),IF(Pattern!$B41&lt;=VALUE(LEFT(I$14,LEN(I$14)-1)),Pattern!$D41*Pattern!$C$8,""),"")</f>
      </c>
      <c r="J44" s="92">
        <f>IF(ISNUMBER(Pattern!$B41),IF(Pattern!$B41&lt;=VALUE(LEFT(J$14,LEN(J$14)-1)),Pattern!$D41*Pattern!$C$8,""),"")</f>
      </c>
      <c r="K44" s="93">
        <f>IF(ISNUMBER(Pattern!$B41),IF(Pattern!$B41&lt;=VALUE(LEFT(K$14,LEN(K$14)-1)),Pattern!$D41*Pattern!$C$8,""),"")</f>
      </c>
      <c r="L44" s="91">
        <f>IF(ISNUMBER(Pattern!$B41),IF(Pattern!$B41&lt;=VALUE(LEFT(L$14,LEN(L$14)-1)),Pattern!$D41*Pattern!$C$8,""),"")</f>
      </c>
      <c r="M44" s="92">
        <f>IF(ISNUMBER(Pattern!$B41),IF(Pattern!$B41&lt;=VALUE(LEFT(M$14,LEN(M$14)-1)),Pattern!$D41*Pattern!$C$8,""),"")</f>
      </c>
      <c r="N44" s="92">
        <f>IF(ISNUMBER(Pattern!$B41),IF(Pattern!$B41&lt;=VALUE(LEFT(N$14,LEN(N$14)-1)),Pattern!$D41*Pattern!$C$8,""),"")</f>
      </c>
      <c r="O44" s="92">
        <f>IF(ISNUMBER(Pattern!$B41),IF(Pattern!$B41&lt;=VALUE(LEFT(O$14,LEN(O$14)-1)),Pattern!$D41*Pattern!$C$8,""),"")</f>
      </c>
      <c r="P44" s="93">
        <f>IF(ISNUMBER(Pattern!$B41),IF(Pattern!$B41&lt;=VALUE(LEFT(P$14,LEN(P$14)-1)),Pattern!$D41*Pattern!$C$8,""),"")</f>
      </c>
      <c r="Q44" s="91">
        <f>IF(ISNUMBER(Pattern!$B41),IF(Pattern!$B41&lt;=VALUE(LEFT(Q$14,LEN(Q$14)-1)),Pattern!$D41*Pattern!$C$8,""),"")</f>
      </c>
      <c r="R44" s="92">
        <f>IF(ISNUMBER(Pattern!$B41),IF(Pattern!$B41&lt;=VALUE(LEFT(R$14,LEN(R$14)-1)),Pattern!$D41*Pattern!$C$8,""),"")</f>
      </c>
      <c r="S44" s="92">
        <f>IF(ISNUMBER(Pattern!$B41),IF(Pattern!$B41&lt;=VALUE(LEFT(S$14,LEN(S$14)-1)),Pattern!$D41*Pattern!$C$8,""),"")</f>
      </c>
      <c r="T44" s="93">
        <f>IF(ISNUMBER(Pattern!$B41),IF(Pattern!$B41&lt;=VALUE(LEFT(T$14,LEN(T$14)-1)),Pattern!$D41*Pattern!$C$8,""),"")</f>
      </c>
      <c r="U44" s="94">
        <f>IF(ISNUMBER(Pattern!$B41),IF(Pattern!$B41&lt;=VALUE(LEFT(U$14,LEN(U$14))),Pattern!$D41*Pattern!$C$8,""),"")</f>
      </c>
      <c r="V44" s="91">
        <f>IF(ISNUMBER(Pattern!$C41),IF(Pattern!$C41&lt;=VALUE(LEFT(V$14,LEN(V$14)-1)),Pattern!$D41*Pattern!$C$8,""),"")</f>
      </c>
      <c r="W44" s="92">
        <f>IF(ISNUMBER(Pattern!$C41),IF(Pattern!$C41&lt;=VALUE(LEFT(W$14,LEN(W$14)-1)),Pattern!$D41*Pattern!$C$8,""),"")</f>
      </c>
      <c r="X44" s="92">
        <f>IF(ISNUMBER(Pattern!$C41),IF(Pattern!$C41&lt;=VALUE(LEFT(X$14,LEN(X$14)-1)),Pattern!$D41*Pattern!$C$8,""),"")</f>
      </c>
      <c r="Y44" s="93">
        <f>IF(ISNUMBER(Pattern!$C41),IF(Pattern!$C41&lt;=VALUE(LEFT(Y$14,LEN(Y$14)-1)),Pattern!$D41*Pattern!$C$8,""),"")</f>
      </c>
      <c r="Z44" s="91">
        <f>IF(ISNUMBER(Pattern!$C41),IF(Pattern!$C41&lt;=VALUE(LEFT(Z$14,LEN(Z$14)-1)),Pattern!$D41*Pattern!$C$8,""),"")</f>
      </c>
      <c r="AA44" s="92">
        <f>IF(ISNUMBER(Pattern!$C41),IF(Pattern!$C41&lt;=VALUE(LEFT(AA$14,LEN(AA$14)-1)),Pattern!$D41*Pattern!$C$8,""),"")</f>
      </c>
      <c r="AB44" s="92">
        <f>IF(ISNUMBER(Pattern!$C41),IF(Pattern!$C41&lt;=VALUE(LEFT(AB$14,LEN(AB$14)-1)),Pattern!$D41*Pattern!$C$8,""),"")</f>
      </c>
      <c r="AC44" s="92">
        <f>IF(ISNUMBER(Pattern!$C41),IF(Pattern!$C41&lt;=VALUE(LEFT(AC$14,LEN(AC$14)-1)),Pattern!$D41*Pattern!$C$8,""),"")</f>
      </c>
      <c r="AD44" s="93">
        <f>IF(ISNUMBER(Pattern!$C41),IF(Pattern!$C41&lt;=VALUE(LEFT(AD$14,LEN(AD$14)-1)),Pattern!$D41*Pattern!$C$8,""),"")</f>
      </c>
      <c r="AE44" s="91">
        <f>IF(ISNUMBER(Pattern!$C41),IF(Pattern!$C41&lt;=VALUE(LEFT(AE$14,LEN(AE$14)-1)),Pattern!$D41*Pattern!$C$8,""),"")</f>
      </c>
      <c r="AF44" s="92">
        <f>IF(ISNUMBER(Pattern!$C41),IF(Pattern!$C41&lt;=VALUE(LEFT(AF$14,LEN(AF$14)-1)),Pattern!$D41*Pattern!$C$8,""),"")</f>
      </c>
      <c r="AG44" s="92">
        <f>IF(ISNUMBER(Pattern!$C41),IF(Pattern!$C41&lt;=VALUE(LEFT(AG$14,LEN(AG$14)-1)),Pattern!$D41*Pattern!$C$8,""),"")</f>
      </c>
      <c r="AH44" s="92">
        <f>IF(ISNUMBER(Pattern!$C41),IF(Pattern!$C41&lt;=VALUE(LEFT(AH$14,LEN(AH$14)-1)),Pattern!$D41*Pattern!$C$8,""),"")</f>
      </c>
      <c r="AI44" s="93">
        <f>IF(ISNUMBER(Pattern!$C41),IF(Pattern!$C41&lt;=VALUE(LEFT(AI$14,LEN(AI$14)-1)),Pattern!$D41*Pattern!$C$8,""),"")</f>
      </c>
      <c r="AJ44" s="91">
        <f>IF(ISNUMBER(Pattern!$C41),IF(Pattern!$C41&lt;=VALUE(LEFT(AJ$14,LEN(AJ$14)-1)),Pattern!$D41*Pattern!$C$8,""),"")</f>
      </c>
      <c r="AK44" s="92">
        <f>IF(ISNUMBER(Pattern!$C41),IF(Pattern!$C41&lt;=VALUE(LEFT(AK$14,LEN(AK$14)-1)),Pattern!$D41*Pattern!$C$8,""),"")</f>
      </c>
      <c r="AL44" s="92">
        <f>IF(ISNUMBER(Pattern!$C41),IF(Pattern!$C41&lt;=VALUE(LEFT(AL$14,LEN(AL$14)-1)),Pattern!$D41*Pattern!$C$8,""),"")</f>
      </c>
      <c r="AM44" s="93">
        <f>IF(ISNUMBER(Pattern!$C41),IF(Pattern!$C41&lt;=VALUE(LEFT(AM$14,LEN(AM$14)-1)),Pattern!$D41*Pattern!$C$8,""),"")</f>
      </c>
      <c r="AN44" s="83"/>
    </row>
    <row r="45" spans="1:40" ht="9.75" customHeight="1">
      <c r="A45" s="83" t="s">
        <v>62</v>
      </c>
      <c r="B45" s="81" t="s">
        <v>50</v>
      </c>
      <c r="C45" s="91">
        <f>IF(ISNUMBER(Pattern!$B42),IF(Pattern!$B42&lt;=VALUE(LEFT(C$14,LEN(C$14)-1)),Pattern!$D42*Pattern!$C$8,""),"")</f>
      </c>
      <c r="D45" s="92">
        <f>IF(ISNUMBER(Pattern!$B42),IF(Pattern!$B42&lt;=VALUE(LEFT(D$14,LEN(D$14)-1)),Pattern!$D42*Pattern!$C$8,""),"")</f>
      </c>
      <c r="E45" s="92">
        <f>IF(ISNUMBER(Pattern!$B42),IF(Pattern!$B42&lt;=VALUE(LEFT(E$14,LEN(E$14)-1)),Pattern!$D42*Pattern!$C$8,""),"")</f>
      </c>
      <c r="F45" s="93">
        <f>IF(ISNUMBER(Pattern!$B42),IF(Pattern!$B42&lt;=VALUE(LEFT(F$14,LEN(F$14)-1)),Pattern!$D42*Pattern!$C$8,""),"")</f>
      </c>
      <c r="G45" s="91">
        <f>IF(ISNUMBER(Pattern!$B42),IF(Pattern!$B42&lt;=VALUE(LEFT(G$14,LEN(G$14)-1)),Pattern!$D42*Pattern!$C$8,""),"")</f>
      </c>
      <c r="H45" s="92">
        <f>IF(ISNUMBER(Pattern!$B42),IF(Pattern!$B42&lt;=VALUE(LEFT(H$14,LEN(H$14)-1)),Pattern!$D42*Pattern!$C$8,""),"")</f>
      </c>
      <c r="I45" s="92">
        <f>IF(ISNUMBER(Pattern!$B42),IF(Pattern!$B42&lt;=VALUE(LEFT(I$14,LEN(I$14)-1)),Pattern!$D42*Pattern!$C$8,""),"")</f>
      </c>
      <c r="J45" s="92">
        <f>IF(ISNUMBER(Pattern!$B42),IF(Pattern!$B42&lt;=VALUE(LEFT(J$14,LEN(J$14)-1)),Pattern!$D42*Pattern!$C$8,""),"")</f>
      </c>
      <c r="K45" s="93">
        <f>IF(ISNUMBER(Pattern!$B42),IF(Pattern!$B42&lt;=VALUE(LEFT(K$14,LEN(K$14)-1)),Pattern!$D42*Pattern!$C$8,""),"")</f>
      </c>
      <c r="L45" s="91">
        <f>IF(ISNUMBER(Pattern!$B42),IF(Pattern!$B42&lt;=VALUE(LEFT(L$14,LEN(L$14)-1)),Pattern!$D42*Pattern!$C$8,""),"")</f>
      </c>
      <c r="M45" s="92">
        <f>IF(ISNUMBER(Pattern!$B42),IF(Pattern!$B42&lt;=VALUE(LEFT(M$14,LEN(M$14)-1)),Pattern!$D42*Pattern!$C$8,""),"")</f>
      </c>
      <c r="N45" s="92">
        <f>IF(ISNUMBER(Pattern!$B42),IF(Pattern!$B42&lt;=VALUE(LEFT(N$14,LEN(N$14)-1)),Pattern!$D42*Pattern!$C$8,""),"")</f>
      </c>
      <c r="O45" s="92">
        <f>IF(ISNUMBER(Pattern!$B42),IF(Pattern!$B42&lt;=VALUE(LEFT(O$14,LEN(O$14)-1)),Pattern!$D42*Pattern!$C$8,""),"")</f>
      </c>
      <c r="P45" s="93">
        <f>IF(ISNUMBER(Pattern!$B42),IF(Pattern!$B42&lt;=VALUE(LEFT(P$14,LEN(P$14)-1)),Pattern!$D42*Pattern!$C$8,""),"")</f>
      </c>
      <c r="Q45" s="91">
        <f>IF(ISNUMBER(Pattern!$B42),IF(Pattern!$B42&lt;=VALUE(LEFT(Q$14,LEN(Q$14)-1)),Pattern!$D42*Pattern!$C$8,""),"")</f>
      </c>
      <c r="R45" s="92">
        <f>IF(ISNUMBER(Pattern!$B42),IF(Pattern!$B42&lt;=VALUE(LEFT(R$14,LEN(R$14)-1)),Pattern!$D42*Pattern!$C$8,""),"")</f>
      </c>
      <c r="S45" s="92">
        <f>IF(ISNUMBER(Pattern!$B42),IF(Pattern!$B42&lt;=VALUE(LEFT(S$14,LEN(S$14)-1)),Pattern!$D42*Pattern!$C$8,""),"")</f>
      </c>
      <c r="T45" s="93">
        <f>IF(ISNUMBER(Pattern!$B42),IF(Pattern!$B42&lt;=VALUE(LEFT(T$14,LEN(T$14)-1)),Pattern!$D42*Pattern!$C$8,""),"")</f>
      </c>
      <c r="U45" s="94">
        <f>IF(ISNUMBER(Pattern!$B42),IF(Pattern!$B42&lt;=VALUE(LEFT(U$14,LEN(U$14))),Pattern!$D42*Pattern!$C$8,""),"")</f>
      </c>
      <c r="V45" s="91">
        <f>IF(ISNUMBER(Pattern!$C42),IF(Pattern!$C42&lt;=VALUE(LEFT(V$14,LEN(V$14)-1)),Pattern!$D42*Pattern!$C$8,""),"")</f>
      </c>
      <c r="W45" s="92">
        <f>IF(ISNUMBER(Pattern!$C42),IF(Pattern!$C42&lt;=VALUE(LEFT(W$14,LEN(W$14)-1)),Pattern!$D42*Pattern!$C$8,""),"")</f>
      </c>
      <c r="X45" s="92">
        <f>IF(ISNUMBER(Pattern!$C42),IF(Pattern!$C42&lt;=VALUE(LEFT(X$14,LEN(X$14)-1)),Pattern!$D42*Pattern!$C$8,""),"")</f>
      </c>
      <c r="Y45" s="93">
        <f>IF(ISNUMBER(Pattern!$C42),IF(Pattern!$C42&lt;=VALUE(LEFT(Y$14,LEN(Y$14)-1)),Pattern!$D42*Pattern!$C$8,""),"")</f>
      </c>
      <c r="Z45" s="91">
        <f>IF(ISNUMBER(Pattern!$C42),IF(Pattern!$C42&lt;=VALUE(LEFT(Z$14,LEN(Z$14)-1)),Pattern!$D42*Pattern!$C$8,""),"")</f>
      </c>
      <c r="AA45" s="92">
        <f>IF(ISNUMBER(Pattern!$C42),IF(Pattern!$C42&lt;=VALUE(LEFT(AA$14,LEN(AA$14)-1)),Pattern!$D42*Pattern!$C$8,""),"")</f>
      </c>
      <c r="AB45" s="92">
        <f>IF(ISNUMBER(Pattern!$C42),IF(Pattern!$C42&lt;=VALUE(LEFT(AB$14,LEN(AB$14)-1)),Pattern!$D42*Pattern!$C$8,""),"")</f>
      </c>
      <c r="AC45" s="92">
        <f>IF(ISNUMBER(Pattern!$C42),IF(Pattern!$C42&lt;=VALUE(LEFT(AC$14,LEN(AC$14)-1)),Pattern!$D42*Pattern!$C$8,""),"")</f>
      </c>
      <c r="AD45" s="93">
        <f>IF(ISNUMBER(Pattern!$C42),IF(Pattern!$C42&lt;=VALUE(LEFT(AD$14,LEN(AD$14)-1)),Pattern!$D42*Pattern!$C$8,""),"")</f>
      </c>
      <c r="AE45" s="91">
        <f>IF(ISNUMBER(Pattern!$C42),IF(Pattern!$C42&lt;=VALUE(LEFT(AE$14,LEN(AE$14)-1)),Pattern!$D42*Pattern!$C$8,""),"")</f>
      </c>
      <c r="AF45" s="92">
        <f>IF(ISNUMBER(Pattern!$C42),IF(Pattern!$C42&lt;=VALUE(LEFT(AF$14,LEN(AF$14)-1)),Pattern!$D42*Pattern!$C$8,""),"")</f>
      </c>
      <c r="AG45" s="92">
        <f>IF(ISNUMBER(Pattern!$C42),IF(Pattern!$C42&lt;=VALUE(LEFT(AG$14,LEN(AG$14)-1)),Pattern!$D42*Pattern!$C$8,""),"")</f>
      </c>
      <c r="AH45" s="92">
        <f>IF(ISNUMBER(Pattern!$C42),IF(Pattern!$C42&lt;=VALUE(LEFT(AH$14,LEN(AH$14)-1)),Pattern!$D42*Pattern!$C$8,""),"")</f>
      </c>
      <c r="AI45" s="93">
        <f>IF(ISNUMBER(Pattern!$C42),IF(Pattern!$C42&lt;=VALUE(LEFT(AI$14,LEN(AI$14)-1)),Pattern!$D42*Pattern!$C$8,""),"")</f>
      </c>
      <c r="AJ45" s="91">
        <f>IF(ISNUMBER(Pattern!$C42),IF(Pattern!$C42&lt;=VALUE(LEFT(AJ$14,LEN(AJ$14)-1)),Pattern!$D42*Pattern!$C$8,""),"")</f>
      </c>
      <c r="AK45" s="92">
        <f>IF(ISNUMBER(Pattern!$C42),IF(Pattern!$C42&lt;=VALUE(LEFT(AK$14,LEN(AK$14)-1)),Pattern!$D42*Pattern!$C$8,""),"")</f>
      </c>
      <c r="AL45" s="92">
        <f>IF(ISNUMBER(Pattern!$C42),IF(Pattern!$C42&lt;=VALUE(LEFT(AL$14,LEN(AL$14)-1)),Pattern!$D42*Pattern!$C$8,""),"")</f>
      </c>
      <c r="AM45" s="93">
        <f>IF(ISNUMBER(Pattern!$C42),IF(Pattern!$C42&lt;=VALUE(LEFT(AM$14,LEN(AM$14)-1)),Pattern!$D42*Pattern!$C$8,""),"")</f>
      </c>
      <c r="AN45" s="83"/>
    </row>
    <row r="46" spans="1:40" ht="9.75" customHeight="1">
      <c r="A46" s="83"/>
      <c r="B46" s="81" t="s">
        <v>51</v>
      </c>
      <c r="C46" s="91">
        <f>IF(ISNUMBER(Pattern!$B43),IF(Pattern!$B43&lt;=VALUE(LEFT(C$14,LEN(C$14)-1)),Pattern!$D43*Pattern!$C$8,""),"")</f>
      </c>
      <c r="D46" s="92">
        <f>IF(ISNUMBER(Pattern!$B43),IF(Pattern!$B43&lt;=VALUE(LEFT(D$14,LEN(D$14)-1)),Pattern!$D43*Pattern!$C$8,""),"")</f>
      </c>
      <c r="E46" s="92">
        <f>IF(ISNUMBER(Pattern!$B43),IF(Pattern!$B43&lt;=VALUE(LEFT(E$14,LEN(E$14)-1)),Pattern!$D43*Pattern!$C$8,""),"")</f>
      </c>
      <c r="F46" s="93">
        <f>IF(ISNUMBER(Pattern!$B43),IF(Pattern!$B43&lt;=VALUE(LEFT(F$14,LEN(F$14)-1)),Pattern!$D43*Pattern!$C$8,""),"")</f>
      </c>
      <c r="G46" s="91">
        <f>IF(ISNUMBER(Pattern!$B43),IF(Pattern!$B43&lt;=VALUE(LEFT(G$14,LEN(G$14)-1)),Pattern!$D43*Pattern!$C$8,""),"")</f>
      </c>
      <c r="H46" s="92">
        <f>IF(ISNUMBER(Pattern!$B43),IF(Pattern!$B43&lt;=VALUE(LEFT(H$14,LEN(H$14)-1)),Pattern!$D43*Pattern!$C$8,""),"")</f>
      </c>
      <c r="I46" s="92">
        <f>IF(ISNUMBER(Pattern!$B43),IF(Pattern!$B43&lt;=VALUE(LEFT(I$14,LEN(I$14)-1)),Pattern!$D43*Pattern!$C$8,""),"")</f>
      </c>
      <c r="J46" s="92">
        <f>IF(ISNUMBER(Pattern!$B43),IF(Pattern!$B43&lt;=VALUE(LEFT(J$14,LEN(J$14)-1)),Pattern!$D43*Pattern!$C$8,""),"")</f>
      </c>
      <c r="K46" s="93">
        <f>IF(ISNUMBER(Pattern!$B43),IF(Pattern!$B43&lt;=VALUE(LEFT(K$14,LEN(K$14)-1)),Pattern!$D43*Pattern!$C$8,""),"")</f>
      </c>
      <c r="L46" s="91">
        <f>IF(ISNUMBER(Pattern!$B43),IF(Pattern!$B43&lt;=VALUE(LEFT(L$14,LEN(L$14)-1)),Pattern!$D43*Pattern!$C$8,""),"")</f>
      </c>
      <c r="M46" s="92">
        <f>IF(ISNUMBER(Pattern!$B43),IF(Pattern!$B43&lt;=VALUE(LEFT(M$14,LEN(M$14)-1)),Pattern!$D43*Pattern!$C$8,""),"")</f>
      </c>
      <c r="N46" s="92">
        <f>IF(ISNUMBER(Pattern!$B43),IF(Pattern!$B43&lt;=VALUE(LEFT(N$14,LEN(N$14)-1)),Pattern!$D43*Pattern!$C$8,""),"")</f>
      </c>
      <c r="O46" s="92">
        <f>IF(ISNUMBER(Pattern!$B43),IF(Pattern!$B43&lt;=VALUE(LEFT(O$14,LEN(O$14)-1)),Pattern!$D43*Pattern!$C$8,""),"")</f>
      </c>
      <c r="P46" s="93">
        <f>IF(ISNUMBER(Pattern!$B43),IF(Pattern!$B43&lt;=VALUE(LEFT(P$14,LEN(P$14)-1)),Pattern!$D43*Pattern!$C$8,""),"")</f>
      </c>
      <c r="Q46" s="91">
        <f>IF(ISNUMBER(Pattern!$B43),IF(Pattern!$B43&lt;=VALUE(LEFT(Q$14,LEN(Q$14)-1)),Pattern!$D43*Pattern!$C$8,""),"")</f>
      </c>
      <c r="R46" s="92">
        <f>IF(ISNUMBER(Pattern!$B43),IF(Pattern!$B43&lt;=VALUE(LEFT(R$14,LEN(R$14)-1)),Pattern!$D43*Pattern!$C$8,""),"")</f>
      </c>
      <c r="S46" s="92">
        <f>IF(ISNUMBER(Pattern!$B43),IF(Pattern!$B43&lt;=VALUE(LEFT(S$14,LEN(S$14)-1)),Pattern!$D43*Pattern!$C$8,""),"")</f>
      </c>
      <c r="T46" s="93">
        <f>IF(ISNUMBER(Pattern!$B43),IF(Pattern!$B43&lt;=VALUE(LEFT(T$14,LEN(T$14)-1)),Pattern!$D43*Pattern!$C$8,""),"")</f>
      </c>
      <c r="U46" s="94">
        <f>IF(ISNUMBER(Pattern!$B43),IF(Pattern!$B43&lt;=VALUE(LEFT(U$14,LEN(U$14))),Pattern!$D43*Pattern!$C$8,""),"")</f>
      </c>
      <c r="V46" s="91">
        <f>IF(ISNUMBER(Pattern!$C43),IF(Pattern!$C43&lt;=VALUE(LEFT(V$14,LEN(V$14)-1)),Pattern!$D43*Pattern!$C$8,""),"")</f>
      </c>
      <c r="W46" s="92">
        <f>IF(ISNUMBER(Pattern!$C43),IF(Pattern!$C43&lt;=VALUE(LEFT(W$14,LEN(W$14)-1)),Pattern!$D43*Pattern!$C$8,""),"")</f>
      </c>
      <c r="X46" s="92">
        <f>IF(ISNUMBER(Pattern!$C43),IF(Pattern!$C43&lt;=VALUE(LEFT(X$14,LEN(X$14)-1)),Pattern!$D43*Pattern!$C$8,""),"")</f>
      </c>
      <c r="Y46" s="93">
        <f>IF(ISNUMBER(Pattern!$C43),IF(Pattern!$C43&lt;=VALUE(LEFT(Y$14,LEN(Y$14)-1)),Pattern!$D43*Pattern!$C$8,""),"")</f>
      </c>
      <c r="Z46" s="91">
        <f>IF(ISNUMBER(Pattern!$C43),IF(Pattern!$C43&lt;=VALUE(LEFT(Z$14,LEN(Z$14)-1)),Pattern!$D43*Pattern!$C$8,""),"")</f>
      </c>
      <c r="AA46" s="92">
        <f>IF(ISNUMBER(Pattern!$C43),IF(Pattern!$C43&lt;=VALUE(LEFT(AA$14,LEN(AA$14)-1)),Pattern!$D43*Pattern!$C$8,""),"")</f>
      </c>
      <c r="AB46" s="92">
        <f>IF(ISNUMBER(Pattern!$C43),IF(Pattern!$C43&lt;=VALUE(LEFT(AB$14,LEN(AB$14)-1)),Pattern!$D43*Pattern!$C$8,""),"")</f>
      </c>
      <c r="AC46" s="92">
        <f>IF(ISNUMBER(Pattern!$C43),IF(Pattern!$C43&lt;=VALUE(LEFT(AC$14,LEN(AC$14)-1)),Pattern!$D43*Pattern!$C$8,""),"")</f>
      </c>
      <c r="AD46" s="93">
        <f>IF(ISNUMBER(Pattern!$C43),IF(Pattern!$C43&lt;=VALUE(LEFT(AD$14,LEN(AD$14)-1)),Pattern!$D43*Pattern!$C$8,""),"")</f>
      </c>
      <c r="AE46" s="91">
        <f>IF(ISNUMBER(Pattern!$C43),IF(Pattern!$C43&lt;=VALUE(LEFT(AE$14,LEN(AE$14)-1)),Pattern!$D43*Pattern!$C$8,""),"")</f>
      </c>
      <c r="AF46" s="92">
        <f>IF(ISNUMBER(Pattern!$C43),IF(Pattern!$C43&lt;=VALUE(LEFT(AF$14,LEN(AF$14)-1)),Pattern!$D43*Pattern!$C$8,""),"")</f>
      </c>
      <c r="AG46" s="92">
        <f>IF(ISNUMBER(Pattern!$C43),IF(Pattern!$C43&lt;=VALUE(LEFT(AG$14,LEN(AG$14)-1)),Pattern!$D43*Pattern!$C$8,""),"")</f>
      </c>
      <c r="AH46" s="92">
        <f>IF(ISNUMBER(Pattern!$C43),IF(Pattern!$C43&lt;=VALUE(LEFT(AH$14,LEN(AH$14)-1)),Pattern!$D43*Pattern!$C$8,""),"")</f>
      </c>
      <c r="AI46" s="93">
        <f>IF(ISNUMBER(Pattern!$C43),IF(Pattern!$C43&lt;=VALUE(LEFT(AI$14,LEN(AI$14)-1)),Pattern!$D43*Pattern!$C$8,""),"")</f>
      </c>
      <c r="AJ46" s="91">
        <f>IF(ISNUMBER(Pattern!$C43),IF(Pattern!$C43&lt;=VALUE(LEFT(AJ$14,LEN(AJ$14)-1)),Pattern!$D43*Pattern!$C$8,""),"")</f>
      </c>
      <c r="AK46" s="92">
        <f>IF(ISNUMBER(Pattern!$C43),IF(Pattern!$C43&lt;=VALUE(LEFT(AK$14,LEN(AK$14)-1)),Pattern!$D43*Pattern!$C$8,""),"")</f>
      </c>
      <c r="AL46" s="92">
        <f>IF(ISNUMBER(Pattern!$C43),IF(Pattern!$C43&lt;=VALUE(LEFT(AL$14,LEN(AL$14)-1)),Pattern!$D43*Pattern!$C$8,""),"")</f>
      </c>
      <c r="AM46" s="93">
        <f>IF(ISNUMBER(Pattern!$C43),IF(Pattern!$C43&lt;=VALUE(LEFT(AM$14,LEN(AM$14)-1)),Pattern!$D43*Pattern!$C$8,""),"")</f>
      </c>
      <c r="AN46" s="83"/>
    </row>
    <row r="47" spans="1:40" ht="9.75" customHeight="1">
      <c r="A47" s="83"/>
      <c r="B47" s="81" t="s">
        <v>52</v>
      </c>
      <c r="C47" s="91">
        <f>IF(ISNUMBER(Pattern!$B44),IF(Pattern!$B44&lt;=VALUE(LEFT(C$14,LEN(C$14)-1)),Pattern!$D44*Pattern!$C$8,""),"")</f>
      </c>
      <c r="D47" s="92">
        <f>IF(ISNUMBER(Pattern!$B44),IF(Pattern!$B44&lt;=VALUE(LEFT(D$14,LEN(D$14)-1)),Pattern!$D44*Pattern!$C$8,""),"")</f>
      </c>
      <c r="E47" s="92">
        <f>IF(ISNUMBER(Pattern!$B44),IF(Pattern!$B44&lt;=VALUE(LEFT(E$14,LEN(E$14)-1)),Pattern!$D44*Pattern!$C$8,""),"")</f>
      </c>
      <c r="F47" s="93">
        <f>IF(ISNUMBER(Pattern!$B44),IF(Pattern!$B44&lt;=VALUE(LEFT(F$14,LEN(F$14)-1)),Pattern!$D44*Pattern!$C$8,""),"")</f>
      </c>
      <c r="G47" s="91">
        <f>IF(ISNUMBER(Pattern!$B44),IF(Pattern!$B44&lt;=VALUE(LEFT(G$14,LEN(G$14)-1)),Pattern!$D44*Pattern!$C$8,""),"")</f>
      </c>
      <c r="H47" s="92">
        <f>IF(ISNUMBER(Pattern!$B44),IF(Pattern!$B44&lt;=VALUE(LEFT(H$14,LEN(H$14)-1)),Pattern!$D44*Pattern!$C$8,""),"")</f>
      </c>
      <c r="I47" s="92">
        <f>IF(ISNUMBER(Pattern!$B44),IF(Pattern!$B44&lt;=VALUE(LEFT(I$14,LEN(I$14)-1)),Pattern!$D44*Pattern!$C$8,""),"")</f>
      </c>
      <c r="J47" s="92">
        <f>IF(ISNUMBER(Pattern!$B44),IF(Pattern!$B44&lt;=VALUE(LEFT(J$14,LEN(J$14)-1)),Pattern!$D44*Pattern!$C$8,""),"")</f>
      </c>
      <c r="K47" s="93">
        <f>IF(ISNUMBER(Pattern!$B44),IF(Pattern!$B44&lt;=VALUE(LEFT(K$14,LEN(K$14)-1)),Pattern!$D44*Pattern!$C$8,""),"")</f>
      </c>
      <c r="L47" s="91">
        <f>IF(ISNUMBER(Pattern!$B44),IF(Pattern!$B44&lt;=VALUE(LEFT(L$14,LEN(L$14)-1)),Pattern!$D44*Pattern!$C$8,""),"")</f>
      </c>
      <c r="M47" s="92">
        <f>IF(ISNUMBER(Pattern!$B44),IF(Pattern!$B44&lt;=VALUE(LEFT(M$14,LEN(M$14)-1)),Pattern!$D44*Pattern!$C$8,""),"")</f>
      </c>
      <c r="N47" s="92">
        <f>IF(ISNUMBER(Pattern!$B44),IF(Pattern!$B44&lt;=VALUE(LEFT(N$14,LEN(N$14)-1)),Pattern!$D44*Pattern!$C$8,""),"")</f>
      </c>
      <c r="O47" s="92">
        <f>IF(ISNUMBER(Pattern!$B44),IF(Pattern!$B44&lt;=VALUE(LEFT(O$14,LEN(O$14)-1)),Pattern!$D44*Pattern!$C$8,""),"")</f>
      </c>
      <c r="P47" s="93">
        <f>IF(ISNUMBER(Pattern!$B44),IF(Pattern!$B44&lt;=VALUE(LEFT(P$14,LEN(P$14)-1)),Pattern!$D44*Pattern!$C$8,""),"")</f>
      </c>
      <c r="Q47" s="91">
        <f>IF(ISNUMBER(Pattern!$B44),IF(Pattern!$B44&lt;=VALUE(LEFT(Q$14,LEN(Q$14)-1)),Pattern!$D44*Pattern!$C$8,""),"")</f>
      </c>
      <c r="R47" s="92">
        <f>IF(ISNUMBER(Pattern!$B44),IF(Pattern!$B44&lt;=VALUE(LEFT(R$14,LEN(R$14)-1)),Pattern!$D44*Pattern!$C$8,""),"")</f>
      </c>
      <c r="S47" s="92">
        <f>IF(ISNUMBER(Pattern!$B44),IF(Pattern!$B44&lt;=VALUE(LEFT(S$14,LEN(S$14)-1)),Pattern!$D44*Pattern!$C$8,""),"")</f>
      </c>
      <c r="T47" s="93">
        <f>IF(ISNUMBER(Pattern!$B44),IF(Pattern!$B44&lt;=VALUE(LEFT(T$14,LEN(T$14)-1)),Pattern!$D44*Pattern!$C$8,""),"")</f>
      </c>
      <c r="U47" s="94">
        <f>IF(ISNUMBER(Pattern!$B44),IF(Pattern!$B44&lt;=VALUE(LEFT(U$14,LEN(U$14))),Pattern!$D44*Pattern!$C$8,""),"")</f>
      </c>
      <c r="V47" s="91">
        <f>IF(ISNUMBER(Pattern!$C44),IF(Pattern!$C44&lt;=VALUE(LEFT(V$14,LEN(V$14)-1)),Pattern!$D44*Pattern!$C$8,""),"")</f>
      </c>
      <c r="W47" s="92">
        <f>IF(ISNUMBER(Pattern!$C44),IF(Pattern!$C44&lt;=VALUE(LEFT(W$14,LEN(W$14)-1)),Pattern!$D44*Pattern!$C$8,""),"")</f>
      </c>
      <c r="X47" s="92">
        <f>IF(ISNUMBER(Pattern!$C44),IF(Pattern!$C44&lt;=VALUE(LEFT(X$14,LEN(X$14)-1)),Pattern!$D44*Pattern!$C$8,""),"")</f>
      </c>
      <c r="Y47" s="93">
        <f>IF(ISNUMBER(Pattern!$C44),IF(Pattern!$C44&lt;=VALUE(LEFT(Y$14,LEN(Y$14)-1)),Pattern!$D44*Pattern!$C$8,""),"")</f>
      </c>
      <c r="Z47" s="91">
        <f>IF(ISNUMBER(Pattern!$C44),IF(Pattern!$C44&lt;=VALUE(LEFT(Z$14,LEN(Z$14)-1)),Pattern!$D44*Pattern!$C$8,""),"")</f>
      </c>
      <c r="AA47" s="92">
        <f>IF(ISNUMBER(Pattern!$C44),IF(Pattern!$C44&lt;=VALUE(LEFT(AA$14,LEN(AA$14)-1)),Pattern!$D44*Pattern!$C$8,""),"")</f>
      </c>
      <c r="AB47" s="92">
        <f>IF(ISNUMBER(Pattern!$C44),IF(Pattern!$C44&lt;=VALUE(LEFT(AB$14,LEN(AB$14)-1)),Pattern!$D44*Pattern!$C$8,""),"")</f>
      </c>
      <c r="AC47" s="92">
        <f>IF(ISNUMBER(Pattern!$C44),IF(Pattern!$C44&lt;=VALUE(LEFT(AC$14,LEN(AC$14)-1)),Pattern!$D44*Pattern!$C$8,""),"")</f>
      </c>
      <c r="AD47" s="93">
        <f>IF(ISNUMBER(Pattern!$C44),IF(Pattern!$C44&lt;=VALUE(LEFT(AD$14,LEN(AD$14)-1)),Pattern!$D44*Pattern!$C$8,""),"")</f>
      </c>
      <c r="AE47" s="91">
        <f>IF(ISNUMBER(Pattern!$C44),IF(Pattern!$C44&lt;=VALUE(LEFT(AE$14,LEN(AE$14)-1)),Pattern!$D44*Pattern!$C$8,""),"")</f>
      </c>
      <c r="AF47" s="92">
        <f>IF(ISNUMBER(Pattern!$C44),IF(Pattern!$C44&lt;=VALUE(LEFT(AF$14,LEN(AF$14)-1)),Pattern!$D44*Pattern!$C$8,""),"")</f>
      </c>
      <c r="AG47" s="92">
        <f>IF(ISNUMBER(Pattern!$C44),IF(Pattern!$C44&lt;=VALUE(LEFT(AG$14,LEN(AG$14)-1)),Pattern!$D44*Pattern!$C$8,""),"")</f>
      </c>
      <c r="AH47" s="92">
        <f>IF(ISNUMBER(Pattern!$C44),IF(Pattern!$C44&lt;=VALUE(LEFT(AH$14,LEN(AH$14)-1)),Pattern!$D44*Pattern!$C$8,""),"")</f>
      </c>
      <c r="AI47" s="93">
        <f>IF(ISNUMBER(Pattern!$C44),IF(Pattern!$C44&lt;=VALUE(LEFT(AI$14,LEN(AI$14)-1)),Pattern!$D44*Pattern!$C$8,""),"")</f>
      </c>
      <c r="AJ47" s="91">
        <f>IF(ISNUMBER(Pattern!$C44),IF(Pattern!$C44&lt;=VALUE(LEFT(AJ$14,LEN(AJ$14)-1)),Pattern!$D44*Pattern!$C$8,""),"")</f>
      </c>
      <c r="AK47" s="92">
        <f>IF(ISNUMBER(Pattern!$C44),IF(Pattern!$C44&lt;=VALUE(LEFT(AK$14,LEN(AK$14)-1)),Pattern!$D44*Pattern!$C$8,""),"")</f>
      </c>
      <c r="AL47" s="92">
        <f>IF(ISNUMBER(Pattern!$C44),IF(Pattern!$C44&lt;=VALUE(LEFT(AL$14,LEN(AL$14)-1)),Pattern!$D44*Pattern!$C$8,""),"")</f>
      </c>
      <c r="AM47" s="93">
        <f>IF(ISNUMBER(Pattern!$C44),IF(Pattern!$C44&lt;=VALUE(LEFT(AM$14,LEN(AM$14)-1)),Pattern!$D44*Pattern!$C$8,""),"")</f>
      </c>
      <c r="AN47" s="83"/>
    </row>
    <row r="48" spans="1:40" ht="9.75" customHeight="1">
      <c r="A48" s="83"/>
      <c r="B48" s="81" t="s">
        <v>53</v>
      </c>
      <c r="C48" s="91">
        <f>IF(ISNUMBER(Pattern!$B45),IF(Pattern!$B45&lt;=VALUE(LEFT(C$14,LEN(C$14)-1)),Pattern!$D45*Pattern!$C$8,""),"")</f>
      </c>
      <c r="D48" s="92">
        <f>IF(ISNUMBER(Pattern!$B45),IF(Pattern!$B45&lt;=VALUE(LEFT(D$14,LEN(D$14)-1)),Pattern!$D45*Pattern!$C$8,""),"")</f>
      </c>
      <c r="E48" s="92">
        <f>IF(ISNUMBER(Pattern!$B45),IF(Pattern!$B45&lt;=VALUE(LEFT(E$14,LEN(E$14)-1)),Pattern!$D45*Pattern!$C$8,""),"")</f>
      </c>
      <c r="F48" s="93">
        <f>IF(ISNUMBER(Pattern!$B45),IF(Pattern!$B45&lt;=VALUE(LEFT(F$14,LEN(F$14)-1)),Pattern!$D45*Pattern!$C$8,""),"")</f>
      </c>
      <c r="G48" s="91">
        <f>IF(ISNUMBER(Pattern!$B45),IF(Pattern!$B45&lt;=VALUE(LEFT(G$14,LEN(G$14)-1)),Pattern!$D45*Pattern!$C$8,""),"")</f>
      </c>
      <c r="H48" s="92">
        <f>IF(ISNUMBER(Pattern!$B45),IF(Pattern!$B45&lt;=VALUE(LEFT(H$14,LEN(H$14)-1)),Pattern!$D45*Pattern!$C$8,""),"")</f>
      </c>
      <c r="I48" s="92">
        <f>IF(ISNUMBER(Pattern!$B45),IF(Pattern!$B45&lt;=VALUE(LEFT(I$14,LEN(I$14)-1)),Pattern!$D45*Pattern!$C$8,""),"")</f>
      </c>
      <c r="J48" s="92">
        <f>IF(ISNUMBER(Pattern!$B45),IF(Pattern!$B45&lt;=VALUE(LEFT(J$14,LEN(J$14)-1)),Pattern!$D45*Pattern!$C$8,""),"")</f>
      </c>
      <c r="K48" s="93">
        <f>IF(ISNUMBER(Pattern!$B45),IF(Pattern!$B45&lt;=VALUE(LEFT(K$14,LEN(K$14)-1)),Pattern!$D45*Pattern!$C$8,""),"")</f>
      </c>
      <c r="L48" s="91">
        <f>IF(ISNUMBER(Pattern!$B45),IF(Pattern!$B45&lt;=VALUE(LEFT(L$14,LEN(L$14)-1)),Pattern!$D45*Pattern!$C$8,""),"")</f>
      </c>
      <c r="M48" s="92">
        <f>IF(ISNUMBER(Pattern!$B45),IF(Pattern!$B45&lt;=VALUE(LEFT(M$14,LEN(M$14)-1)),Pattern!$D45*Pattern!$C$8,""),"")</f>
      </c>
      <c r="N48" s="92">
        <f>IF(ISNUMBER(Pattern!$B45),IF(Pattern!$B45&lt;=VALUE(LEFT(N$14,LEN(N$14)-1)),Pattern!$D45*Pattern!$C$8,""),"")</f>
      </c>
      <c r="O48" s="92">
        <f>IF(ISNUMBER(Pattern!$B45),IF(Pattern!$B45&lt;=VALUE(LEFT(O$14,LEN(O$14)-1)),Pattern!$D45*Pattern!$C$8,""),"")</f>
      </c>
      <c r="P48" s="93">
        <f>IF(ISNUMBER(Pattern!$B45),IF(Pattern!$B45&lt;=VALUE(LEFT(P$14,LEN(P$14)-1)),Pattern!$D45*Pattern!$C$8,""),"")</f>
      </c>
      <c r="Q48" s="91">
        <f>IF(ISNUMBER(Pattern!$B45),IF(Pattern!$B45&lt;=VALUE(LEFT(Q$14,LEN(Q$14)-1)),Pattern!$D45*Pattern!$C$8,""),"")</f>
      </c>
      <c r="R48" s="92">
        <f>IF(ISNUMBER(Pattern!$B45),IF(Pattern!$B45&lt;=VALUE(LEFT(R$14,LEN(R$14)-1)),Pattern!$D45*Pattern!$C$8,""),"")</f>
      </c>
      <c r="S48" s="92">
        <f>IF(ISNUMBER(Pattern!$B45),IF(Pattern!$B45&lt;=VALUE(LEFT(S$14,LEN(S$14)-1)),Pattern!$D45*Pattern!$C$8,""),"")</f>
      </c>
      <c r="T48" s="93">
        <f>IF(ISNUMBER(Pattern!$B45),IF(Pattern!$B45&lt;=VALUE(LEFT(T$14,LEN(T$14)-1)),Pattern!$D45*Pattern!$C$8,""),"")</f>
      </c>
      <c r="U48" s="94">
        <f>IF(ISNUMBER(Pattern!$B45),IF(Pattern!$B45&lt;=VALUE(LEFT(U$14,LEN(U$14))),Pattern!$D45*Pattern!$C$8,""),"")</f>
      </c>
      <c r="V48" s="91">
        <f>IF(ISNUMBER(Pattern!$C45),IF(Pattern!$C45&lt;=VALUE(LEFT(V$14,LEN(V$14)-1)),Pattern!$D45*Pattern!$C$8,""),"")</f>
      </c>
      <c r="W48" s="92">
        <f>IF(ISNUMBER(Pattern!$C45),IF(Pattern!$C45&lt;=VALUE(LEFT(W$14,LEN(W$14)-1)),Pattern!$D45*Pattern!$C$8,""),"")</f>
      </c>
      <c r="X48" s="92">
        <f>IF(ISNUMBER(Pattern!$C45),IF(Pattern!$C45&lt;=VALUE(LEFT(X$14,LEN(X$14)-1)),Pattern!$D45*Pattern!$C$8,""),"")</f>
      </c>
      <c r="Y48" s="93">
        <f>IF(ISNUMBER(Pattern!$C45),IF(Pattern!$C45&lt;=VALUE(LEFT(Y$14,LEN(Y$14)-1)),Pattern!$D45*Pattern!$C$8,""),"")</f>
      </c>
      <c r="Z48" s="91">
        <f>IF(ISNUMBER(Pattern!$C45),IF(Pattern!$C45&lt;=VALUE(LEFT(Z$14,LEN(Z$14)-1)),Pattern!$D45*Pattern!$C$8,""),"")</f>
      </c>
      <c r="AA48" s="92">
        <f>IF(ISNUMBER(Pattern!$C45),IF(Pattern!$C45&lt;=VALUE(LEFT(AA$14,LEN(AA$14)-1)),Pattern!$D45*Pattern!$C$8,""),"")</f>
      </c>
      <c r="AB48" s="92">
        <f>IF(ISNUMBER(Pattern!$C45),IF(Pattern!$C45&lt;=VALUE(LEFT(AB$14,LEN(AB$14)-1)),Pattern!$D45*Pattern!$C$8,""),"")</f>
      </c>
      <c r="AC48" s="92">
        <f>IF(ISNUMBER(Pattern!$C45),IF(Pattern!$C45&lt;=VALUE(LEFT(AC$14,LEN(AC$14)-1)),Pattern!$D45*Pattern!$C$8,""),"")</f>
      </c>
      <c r="AD48" s="93">
        <f>IF(ISNUMBER(Pattern!$C45),IF(Pattern!$C45&lt;=VALUE(LEFT(AD$14,LEN(AD$14)-1)),Pattern!$D45*Pattern!$C$8,""),"")</f>
      </c>
      <c r="AE48" s="91">
        <f>IF(ISNUMBER(Pattern!$C45),IF(Pattern!$C45&lt;=VALUE(LEFT(AE$14,LEN(AE$14)-1)),Pattern!$D45*Pattern!$C$8,""),"")</f>
      </c>
      <c r="AF48" s="92">
        <f>IF(ISNUMBER(Pattern!$C45),IF(Pattern!$C45&lt;=VALUE(LEFT(AF$14,LEN(AF$14)-1)),Pattern!$D45*Pattern!$C$8,""),"")</f>
      </c>
      <c r="AG48" s="92">
        <f>IF(ISNUMBER(Pattern!$C45),IF(Pattern!$C45&lt;=VALUE(LEFT(AG$14,LEN(AG$14)-1)),Pattern!$D45*Pattern!$C$8,""),"")</f>
      </c>
      <c r="AH48" s="92">
        <f>IF(ISNUMBER(Pattern!$C45),IF(Pattern!$C45&lt;=VALUE(LEFT(AH$14,LEN(AH$14)-1)),Pattern!$D45*Pattern!$C$8,""),"")</f>
      </c>
      <c r="AI48" s="93">
        <f>IF(ISNUMBER(Pattern!$C45),IF(Pattern!$C45&lt;=VALUE(LEFT(AI$14,LEN(AI$14)-1)),Pattern!$D45*Pattern!$C$8,""),"")</f>
      </c>
      <c r="AJ48" s="91">
        <f>IF(ISNUMBER(Pattern!$C45),IF(Pattern!$C45&lt;=VALUE(LEFT(AJ$14,LEN(AJ$14)-1)),Pattern!$D45*Pattern!$C$8,""),"")</f>
      </c>
      <c r="AK48" s="92">
        <f>IF(ISNUMBER(Pattern!$C45),IF(Pattern!$C45&lt;=VALUE(LEFT(AK$14,LEN(AK$14)-1)),Pattern!$D45*Pattern!$C$8,""),"")</f>
      </c>
      <c r="AL48" s="92">
        <f>IF(ISNUMBER(Pattern!$C45),IF(Pattern!$C45&lt;=VALUE(LEFT(AL$14,LEN(AL$14)-1)),Pattern!$D45*Pattern!$C$8,""),"")</f>
      </c>
      <c r="AM48" s="93">
        <f>IF(ISNUMBER(Pattern!$C45),IF(Pattern!$C45&lt;=VALUE(LEFT(AM$14,LEN(AM$14)-1)),Pattern!$D45*Pattern!$C$8,""),"")</f>
      </c>
      <c r="AN48" s="83"/>
    </row>
    <row r="49" spans="1:40" ht="9.75" customHeight="1" thickBot="1">
      <c r="A49" s="83"/>
      <c r="B49" s="81" t="s">
        <v>54</v>
      </c>
      <c r="C49" s="96">
        <f>IF(ISNUMBER(Pattern!$B46),IF(Pattern!$B46&lt;=VALUE(LEFT(C$14,LEN(C$14)-1)),Pattern!$D46*Pattern!$C$8,""),"")</f>
      </c>
      <c r="D49" s="97">
        <f>IF(ISNUMBER(Pattern!$B46),IF(Pattern!$B46&lt;=VALUE(LEFT(D$14,LEN(D$14)-1)),Pattern!$D46*Pattern!$C$8,""),"")</f>
      </c>
      <c r="E49" s="97">
        <f>IF(ISNUMBER(Pattern!$B46),IF(Pattern!$B46&lt;=VALUE(LEFT(E$14,LEN(E$14)-1)),Pattern!$D46*Pattern!$C$8,""),"")</f>
      </c>
      <c r="F49" s="98">
        <f>IF(ISNUMBER(Pattern!$B46),IF(Pattern!$B46&lt;=VALUE(LEFT(F$14,LEN(F$14)-1)),Pattern!$D46*Pattern!$C$8,""),"")</f>
      </c>
      <c r="G49" s="96">
        <f>IF(ISNUMBER(Pattern!$B46),IF(Pattern!$B46&lt;=VALUE(LEFT(G$14,LEN(G$14)-1)),Pattern!$D46*Pattern!$C$8,""),"")</f>
      </c>
      <c r="H49" s="97">
        <f>IF(ISNUMBER(Pattern!$B46),IF(Pattern!$B46&lt;=VALUE(LEFT(H$14,LEN(H$14)-1)),Pattern!$D46*Pattern!$C$8,""),"")</f>
      </c>
      <c r="I49" s="97">
        <f>IF(ISNUMBER(Pattern!$B46),IF(Pattern!$B46&lt;=VALUE(LEFT(I$14,LEN(I$14)-1)),Pattern!$D46*Pattern!$C$8,""),"")</f>
      </c>
      <c r="J49" s="97">
        <f>IF(ISNUMBER(Pattern!$B46),IF(Pattern!$B46&lt;=VALUE(LEFT(J$14,LEN(J$14)-1)),Pattern!$D46*Pattern!$C$8,""),"")</f>
      </c>
      <c r="K49" s="98">
        <f>IF(ISNUMBER(Pattern!$B46),IF(Pattern!$B46&lt;=VALUE(LEFT(K$14,LEN(K$14)-1)),Pattern!$D46*Pattern!$C$8,""),"")</f>
      </c>
      <c r="L49" s="96">
        <f>IF(ISNUMBER(Pattern!$B46),IF(Pattern!$B46&lt;=VALUE(LEFT(L$14,LEN(L$14)-1)),Pattern!$D46*Pattern!$C$8,""),"")</f>
      </c>
      <c r="M49" s="97">
        <f>IF(ISNUMBER(Pattern!$B46),IF(Pattern!$B46&lt;=VALUE(LEFT(M$14,LEN(M$14)-1)),Pattern!$D46*Pattern!$C$8,""),"")</f>
      </c>
      <c r="N49" s="97">
        <f>IF(ISNUMBER(Pattern!$B46),IF(Pattern!$B46&lt;=VALUE(LEFT(N$14,LEN(N$14)-1)),Pattern!$D46*Pattern!$C$8,""),"")</f>
      </c>
      <c r="O49" s="97">
        <f>IF(ISNUMBER(Pattern!$B46),IF(Pattern!$B46&lt;=VALUE(LEFT(O$14,LEN(O$14)-1)),Pattern!$D46*Pattern!$C$8,""),"")</f>
      </c>
      <c r="P49" s="98">
        <f>IF(ISNUMBER(Pattern!$B46),IF(Pattern!$B46&lt;=VALUE(LEFT(P$14,LEN(P$14)-1)),Pattern!$D46*Pattern!$C$8,""),"")</f>
      </c>
      <c r="Q49" s="96">
        <f>IF(ISNUMBER(Pattern!$B46),IF(Pattern!$B46&lt;=VALUE(LEFT(Q$14,LEN(Q$14)-1)),Pattern!$D46*Pattern!$C$8,""),"")</f>
      </c>
      <c r="R49" s="97">
        <f>IF(ISNUMBER(Pattern!$B46),IF(Pattern!$B46&lt;=VALUE(LEFT(R$14,LEN(R$14)-1)),Pattern!$D46*Pattern!$C$8,""),"")</f>
      </c>
      <c r="S49" s="97">
        <f>IF(ISNUMBER(Pattern!$B46),IF(Pattern!$B46&lt;=VALUE(LEFT(S$14,LEN(S$14)-1)),Pattern!$D46*Pattern!$C$8,""),"")</f>
      </c>
      <c r="T49" s="98">
        <f>IF(ISNUMBER(Pattern!$B46),IF(Pattern!$B46&lt;=VALUE(LEFT(T$14,LEN(T$14)-1)),Pattern!$D46*Pattern!$C$8,""),"")</f>
      </c>
      <c r="U49" s="99">
        <f>IF(ISNUMBER(Pattern!$B46),IF(Pattern!$B46&lt;=VALUE(LEFT(U$14,LEN(U$14))),Pattern!$D46*Pattern!$C$8,""),"")</f>
      </c>
      <c r="V49" s="96">
        <f>IF(ISNUMBER(Pattern!$C46),IF(Pattern!$C46&lt;=VALUE(LEFT(V$14,LEN(V$14)-1)),Pattern!$D46*Pattern!$C$8,""),"")</f>
      </c>
      <c r="W49" s="97">
        <f>IF(ISNUMBER(Pattern!$C46),IF(Pattern!$C46&lt;=VALUE(LEFT(W$14,LEN(W$14)-1)),Pattern!$D46*Pattern!$C$8,""),"")</f>
      </c>
      <c r="X49" s="97">
        <f>IF(ISNUMBER(Pattern!$C46),IF(Pattern!$C46&lt;=VALUE(LEFT(X$14,LEN(X$14)-1)),Pattern!$D46*Pattern!$C$8,""),"")</f>
      </c>
      <c r="Y49" s="98">
        <f>IF(ISNUMBER(Pattern!$C46),IF(Pattern!$C46&lt;=VALUE(LEFT(Y$14,LEN(Y$14)-1)),Pattern!$D46*Pattern!$C$8,""),"")</f>
      </c>
      <c r="Z49" s="96">
        <f>IF(ISNUMBER(Pattern!$C46),IF(Pattern!$C46&lt;=VALUE(LEFT(Z$14,LEN(Z$14)-1)),Pattern!$D46*Pattern!$C$8,""),"")</f>
      </c>
      <c r="AA49" s="97">
        <f>IF(ISNUMBER(Pattern!$C46),IF(Pattern!$C46&lt;=VALUE(LEFT(AA$14,LEN(AA$14)-1)),Pattern!$D46*Pattern!$C$8,""),"")</f>
      </c>
      <c r="AB49" s="97">
        <f>IF(ISNUMBER(Pattern!$C46),IF(Pattern!$C46&lt;=VALUE(LEFT(AB$14,LEN(AB$14)-1)),Pattern!$D46*Pattern!$C$8,""),"")</f>
      </c>
      <c r="AC49" s="97">
        <f>IF(ISNUMBER(Pattern!$C46),IF(Pattern!$C46&lt;=VALUE(LEFT(AC$14,LEN(AC$14)-1)),Pattern!$D46*Pattern!$C$8,""),"")</f>
      </c>
      <c r="AD49" s="98">
        <f>IF(ISNUMBER(Pattern!$C46),IF(Pattern!$C46&lt;=VALUE(LEFT(AD$14,LEN(AD$14)-1)),Pattern!$D46*Pattern!$C$8,""),"")</f>
      </c>
      <c r="AE49" s="96">
        <f>IF(ISNUMBER(Pattern!$C46),IF(Pattern!$C46&lt;=VALUE(LEFT(AE$14,LEN(AE$14)-1)),Pattern!$D46*Pattern!$C$8,""),"")</f>
      </c>
      <c r="AF49" s="97">
        <f>IF(ISNUMBER(Pattern!$C46),IF(Pattern!$C46&lt;=VALUE(LEFT(AF$14,LEN(AF$14)-1)),Pattern!$D46*Pattern!$C$8,""),"")</f>
      </c>
      <c r="AG49" s="97">
        <f>IF(ISNUMBER(Pattern!$C46),IF(Pattern!$C46&lt;=VALUE(LEFT(AG$14,LEN(AG$14)-1)),Pattern!$D46*Pattern!$C$8,""),"")</f>
      </c>
      <c r="AH49" s="97">
        <f>IF(ISNUMBER(Pattern!$C46),IF(Pattern!$C46&lt;=VALUE(LEFT(AH$14,LEN(AH$14)-1)),Pattern!$D46*Pattern!$C$8,""),"")</f>
      </c>
      <c r="AI49" s="98">
        <f>IF(ISNUMBER(Pattern!$C46),IF(Pattern!$C46&lt;=VALUE(LEFT(AI$14,LEN(AI$14)-1)),Pattern!$D46*Pattern!$C$8,""),"")</f>
      </c>
      <c r="AJ49" s="96">
        <f>IF(ISNUMBER(Pattern!$C46),IF(Pattern!$C46&lt;=VALUE(LEFT(AJ$14,LEN(AJ$14)-1)),Pattern!$D46*Pattern!$C$8,""),"")</f>
      </c>
      <c r="AK49" s="97">
        <f>IF(ISNUMBER(Pattern!$C46),IF(Pattern!$C46&lt;=VALUE(LEFT(AK$14,LEN(AK$14)-1)),Pattern!$D46*Pattern!$C$8,""),"")</f>
      </c>
      <c r="AL49" s="97">
        <f>IF(ISNUMBER(Pattern!$C46),IF(Pattern!$C46&lt;=VALUE(LEFT(AL$14,LEN(AL$14)-1)),Pattern!$D46*Pattern!$C$8,""),"")</f>
      </c>
      <c r="AM49" s="98">
        <f>IF(ISNUMBER(Pattern!$C46),IF(Pattern!$C46&lt;=VALUE(LEFT(AM$14,LEN(AM$14)-1)),Pattern!$D46*Pattern!$C$8,""),"")</f>
      </c>
      <c r="AN49" s="83"/>
    </row>
    <row r="50" spans="1:42" s="62" customFormat="1" ht="9.75" customHeight="1">
      <c r="A50" s="95"/>
      <c r="B50" s="81"/>
      <c r="C50" s="108"/>
      <c r="D50" s="108">
        <f>SUM(D47:D49)</f>
        <v>0</v>
      </c>
      <c r="E50" s="108">
        <f>SUM(E47:E49)</f>
        <v>0</v>
      </c>
      <c r="F50" s="108">
        <f>SUM(F47:F49)</f>
        <v>0</v>
      </c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83"/>
      <c r="AO50" s="55"/>
      <c r="AP50" s="55"/>
    </row>
    <row r="51" spans="1:42" s="62" customFormat="1" ht="9.75" customHeight="1">
      <c r="A51" s="95"/>
      <c r="B51" s="95"/>
      <c r="C51" s="180">
        <f>SUM(C35:F49)</f>
        <v>400</v>
      </c>
      <c r="D51" s="180"/>
      <c r="E51" s="180"/>
      <c r="F51" s="180"/>
      <c r="G51" s="83"/>
      <c r="H51" s="180">
        <f>SUM(G35:K49)</f>
        <v>500</v>
      </c>
      <c r="I51" s="180"/>
      <c r="J51" s="180"/>
      <c r="K51" s="83"/>
      <c r="L51" s="83"/>
      <c r="M51" s="180">
        <f>SUM(L35:P49)</f>
        <v>500</v>
      </c>
      <c r="N51" s="180"/>
      <c r="O51" s="180"/>
      <c r="P51" s="83"/>
      <c r="Q51" s="83"/>
      <c r="R51" s="180">
        <f>SUM(Q35:T49)+U51</f>
        <v>450</v>
      </c>
      <c r="S51" s="180"/>
      <c r="T51" s="180"/>
      <c r="U51" s="64">
        <f>SUM(U35:U49)/2</f>
        <v>50</v>
      </c>
      <c r="V51" s="180">
        <f>SUM(V35:Y49)+U51</f>
        <v>450</v>
      </c>
      <c r="W51" s="180"/>
      <c r="X51" s="180"/>
      <c r="Y51" s="83"/>
      <c r="Z51" s="83"/>
      <c r="AA51" s="180">
        <f>SUM(Z35:AD49)</f>
        <v>500</v>
      </c>
      <c r="AB51" s="180"/>
      <c r="AC51" s="180"/>
      <c r="AD51" s="83"/>
      <c r="AE51" s="83"/>
      <c r="AF51" s="180">
        <f>SUM(AE35:AI49)</f>
        <v>500</v>
      </c>
      <c r="AG51" s="180"/>
      <c r="AH51" s="180"/>
      <c r="AI51" s="83"/>
      <c r="AJ51" s="180">
        <f>SUM(AJ35:AM49)</f>
        <v>400</v>
      </c>
      <c r="AK51" s="180"/>
      <c r="AL51" s="180"/>
      <c r="AM51" s="180"/>
      <c r="AN51" s="83"/>
      <c r="AO51" s="55"/>
      <c r="AP51" s="55"/>
    </row>
    <row r="52" spans="1:42" s="62" customFormat="1" ht="9.75" customHeight="1">
      <c r="A52" s="95"/>
      <c r="B52" s="95"/>
      <c r="C52" s="179">
        <f>SUM(C30+C51)</f>
        <v>1350</v>
      </c>
      <c r="D52" s="179"/>
      <c r="E52" s="179"/>
      <c r="F52" s="179"/>
      <c r="G52" s="95"/>
      <c r="H52" s="179">
        <f>SUM(H30+H51)</f>
        <v>3600</v>
      </c>
      <c r="I52" s="179"/>
      <c r="J52" s="179"/>
      <c r="K52" s="95"/>
      <c r="L52" s="95"/>
      <c r="M52" s="179">
        <f>SUM(M30+M51)</f>
        <v>4500</v>
      </c>
      <c r="N52" s="179"/>
      <c r="O52" s="179"/>
      <c r="P52" s="95"/>
      <c r="Q52" s="95"/>
      <c r="R52" s="179">
        <f>SUM(R30+R51)</f>
        <v>4050</v>
      </c>
      <c r="S52" s="179"/>
      <c r="T52" s="179"/>
      <c r="U52" s="84"/>
      <c r="V52" s="179">
        <f>SUM(V30+V51)</f>
        <v>4050</v>
      </c>
      <c r="W52" s="179"/>
      <c r="X52" s="179"/>
      <c r="Y52" s="95"/>
      <c r="Z52" s="95"/>
      <c r="AA52" s="179">
        <f>SUM(AA30+AA51)</f>
        <v>4500</v>
      </c>
      <c r="AB52" s="179"/>
      <c r="AC52" s="179"/>
      <c r="AD52" s="84"/>
      <c r="AE52" s="95"/>
      <c r="AF52" s="179">
        <f>SUM(AF30+AF51)</f>
        <v>3600</v>
      </c>
      <c r="AG52" s="179"/>
      <c r="AH52" s="179"/>
      <c r="AI52" s="95"/>
      <c r="AJ52" s="179">
        <f>SUM(AJ30+AJ51)</f>
        <v>1350</v>
      </c>
      <c r="AK52" s="179"/>
      <c r="AL52" s="179"/>
      <c r="AM52" s="179"/>
      <c r="AN52" s="83"/>
      <c r="AO52" s="55"/>
      <c r="AP52" s="55"/>
    </row>
    <row r="53" spans="1:42" s="62" customFormat="1" ht="9.75" customHeight="1">
      <c r="A53" s="95"/>
      <c r="B53" s="95"/>
      <c r="C53" s="100">
        <f>SUM(C35:C49)</f>
        <v>100</v>
      </c>
      <c r="D53" s="100">
        <f aca="true" t="shared" si="1" ref="D53:AM53">SUM(D35:D49)</f>
        <v>100</v>
      </c>
      <c r="E53" s="100">
        <f t="shared" si="1"/>
        <v>100</v>
      </c>
      <c r="F53" s="100">
        <f t="shared" si="1"/>
        <v>100</v>
      </c>
      <c r="G53" s="100">
        <f t="shared" si="1"/>
        <v>100</v>
      </c>
      <c r="H53" s="100">
        <f t="shared" si="1"/>
        <v>100</v>
      </c>
      <c r="I53" s="100">
        <f t="shared" si="1"/>
        <v>100</v>
      </c>
      <c r="J53" s="100">
        <f t="shared" si="1"/>
        <v>100</v>
      </c>
      <c r="K53" s="100">
        <f t="shared" si="1"/>
        <v>100</v>
      </c>
      <c r="L53" s="100">
        <f t="shared" si="1"/>
        <v>100</v>
      </c>
      <c r="M53" s="100">
        <f t="shared" si="1"/>
        <v>100</v>
      </c>
      <c r="N53" s="100">
        <f t="shared" si="1"/>
        <v>100</v>
      </c>
      <c r="O53" s="100">
        <f t="shared" si="1"/>
        <v>100</v>
      </c>
      <c r="P53" s="100">
        <f t="shared" si="1"/>
        <v>100</v>
      </c>
      <c r="Q53" s="100">
        <f t="shared" si="1"/>
        <v>100</v>
      </c>
      <c r="R53" s="100">
        <f t="shared" si="1"/>
        <v>100</v>
      </c>
      <c r="S53" s="100">
        <f t="shared" si="1"/>
        <v>100</v>
      </c>
      <c r="T53" s="100">
        <f t="shared" si="1"/>
        <v>100</v>
      </c>
      <c r="U53" s="100">
        <f t="shared" si="1"/>
        <v>100</v>
      </c>
      <c r="V53" s="100">
        <f t="shared" si="1"/>
        <v>100</v>
      </c>
      <c r="W53" s="100">
        <f t="shared" si="1"/>
        <v>100</v>
      </c>
      <c r="X53" s="100">
        <f t="shared" si="1"/>
        <v>100</v>
      </c>
      <c r="Y53" s="100">
        <f t="shared" si="1"/>
        <v>100</v>
      </c>
      <c r="Z53" s="100">
        <f t="shared" si="1"/>
        <v>100</v>
      </c>
      <c r="AA53" s="100">
        <f t="shared" si="1"/>
        <v>100</v>
      </c>
      <c r="AB53" s="100">
        <f t="shared" si="1"/>
        <v>100</v>
      </c>
      <c r="AC53" s="100">
        <f t="shared" si="1"/>
        <v>100</v>
      </c>
      <c r="AD53" s="100">
        <f t="shared" si="1"/>
        <v>100</v>
      </c>
      <c r="AE53" s="100">
        <f t="shared" si="1"/>
        <v>100</v>
      </c>
      <c r="AF53" s="100">
        <f t="shared" si="1"/>
        <v>100</v>
      </c>
      <c r="AG53" s="100">
        <f t="shared" si="1"/>
        <v>100</v>
      </c>
      <c r="AH53" s="100">
        <f t="shared" si="1"/>
        <v>100</v>
      </c>
      <c r="AI53" s="100">
        <f t="shared" si="1"/>
        <v>100</v>
      </c>
      <c r="AJ53" s="100">
        <f t="shared" si="1"/>
        <v>100</v>
      </c>
      <c r="AK53" s="100">
        <f t="shared" si="1"/>
        <v>100</v>
      </c>
      <c r="AL53" s="100">
        <f t="shared" si="1"/>
        <v>100</v>
      </c>
      <c r="AM53" s="100">
        <f t="shared" si="1"/>
        <v>100</v>
      </c>
      <c r="AN53" s="95"/>
      <c r="AO53" s="63"/>
      <c r="AP53" s="63"/>
    </row>
    <row r="54" spans="1:42" s="62" customFormat="1" ht="9.75" customHeight="1">
      <c r="A54" s="95"/>
      <c r="B54" s="95"/>
      <c r="C54" s="95"/>
      <c r="D54" s="95"/>
      <c r="E54" s="95"/>
      <c r="F54" s="95"/>
      <c r="G54" s="95"/>
      <c r="H54" s="95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63"/>
      <c r="AP54" s="63"/>
    </row>
    <row r="55" spans="1:42" s="59" customFormat="1" ht="12.75" customHeight="1">
      <c r="A55" s="109"/>
      <c r="B55" s="109"/>
      <c r="C55" s="109"/>
      <c r="D55" s="109"/>
      <c r="E55" s="109"/>
      <c r="F55" s="109"/>
      <c r="G55" s="109"/>
      <c r="H55" s="109"/>
      <c r="I55" s="110" t="s">
        <v>101</v>
      </c>
      <c r="J55" s="106"/>
      <c r="K55" s="106"/>
      <c r="L55" s="106"/>
      <c r="M55" s="106"/>
      <c r="N55" s="106"/>
      <c r="O55" s="106"/>
      <c r="P55" s="106"/>
      <c r="Q55" s="106"/>
      <c r="R55" s="106"/>
      <c r="S55" s="175">
        <f>SUM(C52:AM52)</f>
        <v>27000</v>
      </c>
      <c r="T55" s="175"/>
      <c r="U55" s="175"/>
      <c r="V55" s="175"/>
      <c r="W55" s="175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56"/>
      <c r="AP55" s="56"/>
    </row>
  </sheetData>
  <sheetProtection/>
  <mergeCells count="52">
    <mergeCell ref="AA1:AN1"/>
    <mergeCell ref="AA2:AN2"/>
    <mergeCell ref="AA3:AN3"/>
    <mergeCell ref="AA4:AN4"/>
    <mergeCell ref="Z7:AB7"/>
    <mergeCell ref="AD7:AF7"/>
    <mergeCell ref="G12:H12"/>
    <mergeCell ref="O12:Q12"/>
    <mergeCell ref="W12:Y12"/>
    <mergeCell ref="AD12:AF12"/>
    <mergeCell ref="Z6:AB6"/>
    <mergeCell ref="AD6:AF6"/>
    <mergeCell ref="AD8:AF8"/>
    <mergeCell ref="AF30:AH30"/>
    <mergeCell ref="AJ30:AM30"/>
    <mergeCell ref="C30:F30"/>
    <mergeCell ref="H30:J30"/>
    <mergeCell ref="M30:O30"/>
    <mergeCell ref="R30:T30"/>
    <mergeCell ref="N8:P8"/>
    <mergeCell ref="R8:T8"/>
    <mergeCell ref="V8:X8"/>
    <mergeCell ref="Z8:AB8"/>
    <mergeCell ref="V30:X30"/>
    <mergeCell ref="AA30:AC30"/>
    <mergeCell ref="R9:W9"/>
    <mergeCell ref="V51:X51"/>
    <mergeCell ref="AA51:AC51"/>
    <mergeCell ref="AF51:AH51"/>
    <mergeCell ref="AJ51:AM51"/>
    <mergeCell ref="C51:F51"/>
    <mergeCell ref="H51:J51"/>
    <mergeCell ref="M51:O51"/>
    <mergeCell ref="R51:T51"/>
    <mergeCell ref="V52:X52"/>
    <mergeCell ref="AA52:AC52"/>
    <mergeCell ref="AF52:AH52"/>
    <mergeCell ref="AJ52:AM52"/>
    <mergeCell ref="C52:F52"/>
    <mergeCell ref="H52:J52"/>
    <mergeCell ref="M52:O52"/>
    <mergeCell ref="R52:T52"/>
    <mergeCell ref="S55:W55"/>
    <mergeCell ref="J6:L6"/>
    <mergeCell ref="N6:P6"/>
    <mergeCell ref="R6:T6"/>
    <mergeCell ref="V6:X6"/>
    <mergeCell ref="J7:L7"/>
    <mergeCell ref="N7:P7"/>
    <mergeCell ref="R7:T7"/>
    <mergeCell ref="V7:X7"/>
    <mergeCell ref="J8:L8"/>
  </mergeCells>
  <printOptions/>
  <pageMargins left="0.75" right="0.75" top="1" bottom="1" header="0.5" footer="0.5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Kegel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Vezina</dc:creator>
  <cp:keywords/>
  <dc:description/>
  <cp:lastModifiedBy>Windows User</cp:lastModifiedBy>
  <cp:lastPrinted>2001-10-24T20:00:09Z</cp:lastPrinted>
  <dcterms:created xsi:type="dcterms:W3CDTF">1999-01-08T19:23:26Z</dcterms:created>
  <dcterms:modified xsi:type="dcterms:W3CDTF">2016-07-09T18:55:05Z</dcterms:modified>
  <cp:category/>
  <cp:version/>
  <cp:contentType/>
  <cp:contentStatus/>
</cp:coreProperties>
</file>